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-120" yWindow="-120" windowWidth="29040" windowHeight="15720"/>
  </bookViews>
  <sheets>
    <sheet name="без учета счетов бюджета" sheetId="1" r:id="rId1"/>
  </sheets>
  <definedNames>
    <definedName name="_xlnm.Print_Titles" localSheetId="0">'без учета счетов бюджета'!$14:$15</definedName>
  </definedNames>
  <calcPr calcId="124519" calcOnSave="0"/>
</workbook>
</file>

<file path=xl/calcChain.xml><?xml version="1.0" encoding="utf-8"?>
<calcChain xmlns="http://schemas.openxmlformats.org/spreadsheetml/2006/main">
  <c r="H109" i="1"/>
  <c r="I109"/>
  <c r="H110"/>
  <c r="I110"/>
  <c r="H111"/>
  <c r="I111"/>
  <c r="G111"/>
  <c r="H115"/>
  <c r="I115"/>
  <c r="G115"/>
  <c r="H116"/>
  <c r="I116"/>
  <c r="G116"/>
  <c r="H72"/>
  <c r="I72"/>
  <c r="G72"/>
  <c r="I29" l="1"/>
  <c r="I28" s="1"/>
  <c r="H29"/>
  <c r="H28" s="1"/>
  <c r="G29"/>
  <c r="G28" s="1"/>
  <c r="G162" l="1"/>
  <c r="G161" s="1"/>
  <c r="I118"/>
  <c r="H118"/>
  <c r="I166"/>
  <c r="H166"/>
  <c r="G166"/>
  <c r="G170"/>
  <c r="G169" s="1"/>
  <c r="I173"/>
  <c r="I172" s="1"/>
  <c r="H173"/>
  <c r="H172" s="1"/>
  <c r="G173"/>
  <c r="G172" s="1"/>
  <c r="G168" l="1"/>
  <c r="I137"/>
  <c r="H137"/>
  <c r="G137"/>
  <c r="I84"/>
  <c r="I83" s="1"/>
  <c r="H84"/>
  <c r="H83" s="1"/>
  <c r="G84"/>
  <c r="G83" s="1"/>
  <c r="I68"/>
  <c r="I67" s="1"/>
  <c r="H68"/>
  <c r="H67" s="1"/>
  <c r="G68"/>
  <c r="G67" s="1"/>
  <c r="I42"/>
  <c r="I41" s="1"/>
  <c r="H42"/>
  <c r="H41" s="1"/>
  <c r="G42"/>
  <c r="G41" s="1"/>
  <c r="I44"/>
  <c r="I43" s="1"/>
  <c r="H44"/>
  <c r="H43" s="1"/>
  <c r="G44"/>
  <c r="G43" s="1"/>
  <c r="G61" l="1"/>
  <c r="G133"/>
  <c r="G132" s="1"/>
  <c r="G123"/>
  <c r="G122" s="1"/>
  <c r="G120"/>
  <c r="G104"/>
  <c r="G103" s="1"/>
  <c r="G101"/>
  <c r="G100" s="1"/>
  <c r="I70"/>
  <c r="H70"/>
  <c r="H69" s="1"/>
  <c r="G70"/>
  <c r="G119" l="1"/>
  <c r="G110"/>
  <c r="I69"/>
  <c r="I66" s="1"/>
  <c r="I65" s="1"/>
  <c r="G69"/>
  <c r="G66" s="1"/>
  <c r="G65" s="1"/>
  <c r="H66"/>
  <c r="H65" s="1"/>
  <c r="G118" l="1"/>
  <c r="G109"/>
  <c r="I147"/>
  <c r="H147"/>
  <c r="G147"/>
  <c r="I59"/>
  <c r="H59"/>
  <c r="G59"/>
  <c r="I57"/>
  <c r="H57"/>
  <c r="G57"/>
  <c r="G56" l="1"/>
  <c r="H56"/>
  <c r="I56"/>
  <c r="I49"/>
  <c r="H49"/>
  <c r="G49"/>
  <c r="I156"/>
  <c r="I155" s="1"/>
  <c r="H156"/>
  <c r="H155" s="1"/>
  <c r="G156"/>
  <c r="G155" s="1"/>
  <c r="I180" l="1"/>
  <c r="I179" s="1"/>
  <c r="H180"/>
  <c r="H179" s="1"/>
  <c r="G180"/>
  <c r="G179" s="1"/>
  <c r="I159"/>
  <c r="I158" s="1"/>
  <c r="H159"/>
  <c r="H158" s="1"/>
  <c r="G159"/>
  <c r="G158" s="1"/>
  <c r="I153"/>
  <c r="I152" s="1"/>
  <c r="H153"/>
  <c r="H152" s="1"/>
  <c r="G153"/>
  <c r="G152" s="1"/>
  <c r="I150"/>
  <c r="I149" s="1"/>
  <c r="H150"/>
  <c r="H149" s="1"/>
  <c r="G150"/>
  <c r="G149" s="1"/>
  <c r="I145"/>
  <c r="I144" s="1"/>
  <c r="H145"/>
  <c r="H144" s="1"/>
  <c r="G145"/>
  <c r="G144" s="1"/>
  <c r="I139"/>
  <c r="H139"/>
  <c r="G139"/>
  <c r="I132"/>
  <c r="H132"/>
  <c r="I130"/>
  <c r="H130"/>
  <c r="G130"/>
  <c r="I113"/>
  <c r="H113"/>
  <c r="G113"/>
  <c r="I107"/>
  <c r="I106" s="1"/>
  <c r="H107"/>
  <c r="H106" s="1"/>
  <c r="G107"/>
  <c r="G106" s="1"/>
  <c r="I95"/>
  <c r="I94" s="1"/>
  <c r="H95"/>
  <c r="H94" s="1"/>
  <c r="G95"/>
  <c r="G94" s="1"/>
  <c r="I89"/>
  <c r="I88" s="1"/>
  <c r="H89"/>
  <c r="H88" s="1"/>
  <c r="G89"/>
  <c r="G88" s="1"/>
  <c r="I98"/>
  <c r="I97" s="1"/>
  <c r="H98"/>
  <c r="H97" s="1"/>
  <c r="G98"/>
  <c r="G97" s="1"/>
  <c r="I92"/>
  <c r="I91" s="1"/>
  <c r="H92"/>
  <c r="H91" s="1"/>
  <c r="G92"/>
  <c r="G91" s="1"/>
  <c r="I86"/>
  <c r="I85" s="1"/>
  <c r="H86"/>
  <c r="H85" s="1"/>
  <c r="G86"/>
  <c r="G85" s="1"/>
  <c r="I79"/>
  <c r="H79"/>
  <c r="G79"/>
  <c r="I63"/>
  <c r="I62" s="1"/>
  <c r="H63"/>
  <c r="H62" s="1"/>
  <c r="I54"/>
  <c r="H54"/>
  <c r="G54"/>
  <c r="I52"/>
  <c r="H52"/>
  <c r="G52"/>
  <c r="I47"/>
  <c r="I46" s="1"/>
  <c r="H47"/>
  <c r="H46" s="1"/>
  <c r="G47"/>
  <c r="G46" s="1"/>
  <c r="I38"/>
  <c r="I37" s="1"/>
  <c r="H38"/>
  <c r="H37" s="1"/>
  <c r="G38"/>
  <c r="G37" s="1"/>
  <c r="G36" s="1"/>
  <c r="G35" s="1"/>
  <c r="G34" s="1"/>
  <c r="I32"/>
  <c r="I31" s="1"/>
  <c r="H32"/>
  <c r="H31" s="1"/>
  <c r="G32"/>
  <c r="G31" s="1"/>
  <c r="I26"/>
  <c r="H26"/>
  <c r="G26"/>
  <c r="I24"/>
  <c r="H24"/>
  <c r="G24"/>
  <c r="I22"/>
  <c r="H22"/>
  <c r="G22"/>
  <c r="G143" l="1"/>
  <c r="I176"/>
  <c r="I175" s="1"/>
  <c r="I178"/>
  <c r="I177" s="1"/>
  <c r="H176"/>
  <c r="H175" s="1"/>
  <c r="H178"/>
  <c r="H177" s="1"/>
  <c r="G176"/>
  <c r="G175" s="1"/>
  <c r="G178"/>
  <c r="G177" s="1"/>
  <c r="H165"/>
  <c r="H164" s="1"/>
  <c r="H143" s="1"/>
  <c r="H142" s="1"/>
  <c r="H141" s="1"/>
  <c r="G165"/>
  <c r="G164" s="1"/>
  <c r="I165"/>
  <c r="I164" s="1"/>
  <c r="I143" s="1"/>
  <c r="I142" s="1"/>
  <c r="I141" s="1"/>
  <c r="I78"/>
  <c r="I77" s="1"/>
  <c r="I76"/>
  <c r="H112"/>
  <c r="I129"/>
  <c r="I128" s="1"/>
  <c r="I127"/>
  <c r="H138"/>
  <c r="H135" s="1"/>
  <c r="H136"/>
  <c r="H78"/>
  <c r="H77" s="1"/>
  <c r="H76"/>
  <c r="G112"/>
  <c r="H129"/>
  <c r="H128" s="1"/>
  <c r="H127"/>
  <c r="G138"/>
  <c r="G135" s="1"/>
  <c r="G136"/>
  <c r="G78"/>
  <c r="G77" s="1"/>
  <c r="G76"/>
  <c r="G129"/>
  <c r="G128" s="1"/>
  <c r="G127"/>
  <c r="I112"/>
  <c r="I138"/>
  <c r="I135" s="1"/>
  <c r="I136"/>
  <c r="I34"/>
  <c r="I36"/>
  <c r="I35" s="1"/>
  <c r="H34"/>
  <c r="H36"/>
  <c r="H35" s="1"/>
  <c r="I61"/>
  <c r="H61"/>
  <c r="H82"/>
  <c r="G82"/>
  <c r="I82"/>
  <c r="H51"/>
  <c r="H40" s="1"/>
  <c r="G51"/>
  <c r="G40" s="1"/>
  <c r="G21"/>
  <c r="G18" s="1"/>
  <c r="H21"/>
  <c r="H18" s="1"/>
  <c r="I21"/>
  <c r="I18" s="1"/>
  <c r="I51"/>
  <c r="I40" s="1"/>
  <c r="I75" l="1"/>
  <c r="I74" s="1"/>
  <c r="G81"/>
  <c r="G126"/>
  <c r="I126"/>
  <c r="I125" s="1"/>
  <c r="G142"/>
  <c r="G141" s="1"/>
  <c r="I81"/>
  <c r="H75"/>
  <c r="H74" s="1"/>
  <c r="G75"/>
  <c r="G74" s="1"/>
  <c r="H126"/>
  <c r="H81"/>
  <c r="G20"/>
  <c r="H19"/>
  <c r="H20"/>
  <c r="I20"/>
  <c r="G125" l="1"/>
  <c r="H125"/>
  <c r="I17"/>
  <c r="I182" s="1"/>
  <c r="I16" s="1"/>
  <c r="I19"/>
  <c r="G17"/>
  <c r="G182" s="1"/>
  <c r="G16" s="1"/>
  <c r="G19"/>
  <c r="H17"/>
  <c r="H182" l="1"/>
  <c r="H16" s="1"/>
</calcChain>
</file>

<file path=xl/sharedStrings.xml><?xml version="1.0" encoding="utf-8"?>
<sst xmlns="http://schemas.openxmlformats.org/spreadsheetml/2006/main" count="706" uniqueCount="158">
  <si>
    <t>к решению Собрания депутатов</t>
  </si>
  <si>
    <t xml:space="preserve">Звениговского муниципального района  </t>
  </si>
  <si>
    <t>Наименование показателя</t>
  </si>
  <si>
    <t>Рз</t>
  </si>
  <si>
    <t>Пз</t>
  </si>
  <si>
    <t>ЦС</t>
  </si>
  <si>
    <t>ВР</t>
  </si>
  <si>
    <t>01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</si>
  <si>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</si>
  <si>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</si>
  <si>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</si>
  <si>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</si>
  <si>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</si>
  <si>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</si>
  <si>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</si>
  <si>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</si>
  <si>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</si>
  <si>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</si>
  <si>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</si>
  <si>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</si>
  <si>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</si>
  <si>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</si>
  <si>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Резервные фонды</t>
  </si>
  <si>
    <t>Резервные средства</t>
  </si>
  <si>
    <t>870</t>
  </si>
  <si>
    <t>Другие общегосударственные вопросы</t>
  </si>
  <si>
    <t>Условно утверждаемые расходы</t>
  </si>
  <si>
    <t>03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</si>
  <si>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</si>
  <si>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</si>
  <si>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Осуществление мероприятий в области обеспечения первичных мер пожарной безопасности</t>
  </si>
  <si>
    <t>НАЦИОНАЛЬНАЯ ЭКОНОМИКА</t>
  </si>
  <si>
    <t xml:space="preserve"> Дорожное хозяйство (дорожные фонды)</t>
  </si>
  <si>
    <t>09</t>
  </si>
  <si>
    <t>Осуществление целевых мероприятий в отношении автомобильных дорог общего пользования местного значения</t>
  </si>
  <si>
    <t>Капитальный ремонт и ремонт автомобильных дорог общего пользования местного значения и искусственных сооружений на них</t>
  </si>
  <si>
    <t>Содержание автомобильных дорог общего пользования местного значения и искусственных сооружений на них</t>
  </si>
  <si>
    <t>Другие вопросы в области национальной экономики</t>
  </si>
  <si>
    <t>12</t>
  </si>
  <si>
    <t>ЖИЛИЩНО-КОММУНАЛЬНОЕ ХОЗЯЙСТВО</t>
  </si>
  <si>
    <t>05</t>
  </si>
  <si>
    <t>Жилищное хозяйство</t>
  </si>
  <si>
    <t>Взносы на капитальный ремонт общего имущества в многоквартирных домах собственником жилого помещения многоквартирного дома</t>
  </si>
  <si>
    <t>Коммунальное хозяйство</t>
  </si>
  <si>
    <t>02</t>
  </si>
  <si>
    <t>Благоустройство</t>
  </si>
  <si>
    <t>Исполнение судебных актов Российской федерации и мировых соглашений по возмещению причиненного вреда</t>
  </si>
  <si>
    <t>Озеленение территорий</t>
  </si>
  <si>
    <t>Прочие мероприятия по благоустройству территории поселения</t>
  </si>
  <si>
    <t>СОЦИАЛЬНАЯ ПОЛИТИКА</t>
  </si>
  <si>
    <t>Пенсионное обеспечение</t>
  </si>
  <si>
    <t>Социальное обеспечение и иные выплаты населению</t>
  </si>
  <si>
    <t>300</t>
  </si>
  <si>
    <t>Публичные нормативные социальные выплаты гражданам</t>
  </si>
  <si>
    <t>310</t>
  </si>
  <si>
    <t>ВСЕГО РАСХОДОВ:</t>
  </si>
  <si>
    <t>2026 год</t>
  </si>
  <si>
    <t>Центральный аппарат</t>
  </si>
  <si>
    <t>Глава местной администрации(исполнительно-распорядительного органа муниципального образования)</t>
  </si>
  <si>
    <t>Резервные фонды местных администраций</t>
  </si>
  <si>
    <t>Содержание имущества казны</t>
  </si>
  <si>
    <t>Выполнение других обязательств органов местного самоуправления</t>
  </si>
  <si>
    <t>Формирование системы документов территориального планирования</t>
  </si>
  <si>
    <t>Снос аварийного жилищного фонда</t>
  </si>
  <si>
    <t>Мероприятия в области коммунального хозяйства</t>
  </si>
  <si>
    <t>Организация освещение улиц в населенных пунктах поселения</t>
  </si>
  <si>
    <t>Организация сбора и вывоза бытовых отходов и мусора</t>
  </si>
  <si>
    <t xml:space="preserve">Пенсии за выслугу лет лицам, замещавшим должности муниципальной службы </t>
  </si>
  <si>
    <t>С140526820</t>
  </si>
  <si>
    <t>С140526830</t>
  </si>
  <si>
    <t>С140626110</t>
  </si>
  <si>
    <t>Г140526810</t>
  </si>
  <si>
    <t>«О бюджете Кужмарского сельского поселения</t>
  </si>
  <si>
    <t>Е140626020</t>
  </si>
  <si>
    <t>Е140626030</t>
  </si>
  <si>
    <t>Е140626050</t>
  </si>
  <si>
    <t>Е140626080</t>
  </si>
  <si>
    <t>Е140626110</t>
  </si>
  <si>
    <t>Е140426600</t>
  </si>
  <si>
    <t>Е140426700</t>
  </si>
  <si>
    <t>Е140426701</t>
  </si>
  <si>
    <t>Е140426710</t>
  </si>
  <si>
    <t>Е140426711</t>
  </si>
  <si>
    <t>Е140626070</t>
  </si>
  <si>
    <t>Е140726520</t>
  </si>
  <si>
    <t>Е140526800</t>
  </si>
  <si>
    <t>Е140526820</t>
  </si>
  <si>
    <t>Е140526850</t>
  </si>
  <si>
    <t>Е101012010</t>
  </si>
  <si>
    <t>Е140426730</t>
  </si>
  <si>
    <t>Организация ритуальных услуг и содержание мест захоронения</t>
  </si>
  <si>
    <t>Е140726100</t>
  </si>
  <si>
    <t>(тыс.рублей)</t>
  </si>
  <si>
    <t>Национальная оборона</t>
  </si>
  <si>
    <t>Мобилизационная и вневойсковая подготовка</t>
  </si>
  <si>
    <t>Осуществление первичного воинского учета органами местного самоуправления поселений, муниципальных и городских округов</t>
  </si>
  <si>
    <t>Е140651180</t>
  </si>
  <si>
    <t>Расчистка автомобильных дорог общего пользования от снега и мусора за счет финансовой помощи из бюджета Звениговского района</t>
  </si>
  <si>
    <t>Е140426731</t>
  </si>
  <si>
    <t>Ремонт автомобильных дорог общего пользования за счет финансовой помощи из бюджета Звениговского района</t>
  </si>
  <si>
    <t>Е140426732</t>
  </si>
  <si>
    <t>Выполнение работ по предотвращению распространения сорного растения борщевика Сосновского</t>
  </si>
  <si>
    <t>Е140726530</t>
  </si>
  <si>
    <t>ПРИЛОЖЕНИЕ № 4</t>
  </si>
  <si>
    <t>Ведомственная структура</t>
  </si>
  <si>
    <t xml:space="preserve"> расходов бюджета Кужмарского сельского поселения</t>
  </si>
  <si>
    <t>Вед</t>
  </si>
  <si>
    <t>Кужмарская сельская администрация Звениговского муниципального района Республики Марий Эл</t>
  </si>
  <si>
    <t>Общегосударственные расходы</t>
  </si>
  <si>
    <t>Национальная безопасность и правоохранительная деятельность</t>
  </si>
  <si>
    <t>2027 год</t>
  </si>
  <si>
    <t>Муниципальная программа «Развитие территории Кужмарского сельского поселения Звениговского района Республики Марий Эл на 2022-2030 годы»</t>
  </si>
  <si>
    <t>Е100000000</t>
  </si>
  <si>
    <t>Комплекс процессных мероприятий "Обеспечение деятельности  администрации"</t>
  </si>
  <si>
    <t>Е140600000</t>
  </si>
  <si>
    <t>Непрограммные расходы</t>
  </si>
  <si>
    <t>9990000000</t>
  </si>
  <si>
    <t>Комплекс процессных мероприятий «Безопасность жизнедеятельности поселения»</t>
  </si>
  <si>
    <t>Е140400000</t>
  </si>
  <si>
    <t>Комплекс процессных мероприятий "Благоустройство территории поселения"</t>
  </si>
  <si>
    <t>Е140500000</t>
  </si>
  <si>
    <t>Муниципальный проект "Реализация проектов и программ развития территории поселения, основанных на местных инициативах"</t>
  </si>
  <si>
    <t>Е120100000</t>
  </si>
  <si>
    <t>Комплекс процессных мероприятий "Развитие жилищной и коммунальной инфраструктуры"</t>
  </si>
  <si>
    <t>Е140700000</t>
  </si>
  <si>
    <t>Муниципальный проект "Формирование комфортной городской среды"</t>
  </si>
  <si>
    <t>Пенсии за выслугу лет лицам, замещавшим должности муниципальной службы</t>
  </si>
  <si>
    <t>Е101000000</t>
  </si>
  <si>
    <t>Оценка недвижимости, признание прав и регулирование отношений по муниципальной собственности</t>
  </si>
  <si>
    <t>Е140626060</t>
  </si>
  <si>
    <t>Осуществление целевых мероприятий в отношении автомобильных дорог общего пользования местного значения(софинансирование)</t>
  </si>
  <si>
    <t>Капитальный ремонт и ремонт автомобильных дорог общего пользования местного значения и искусственных сооружений на них(софинансирование)</t>
  </si>
  <si>
    <t>Е1201И0014</t>
  </si>
  <si>
    <t>Е1201S0014</t>
  </si>
  <si>
    <t>Реализация проектов и программ развития территорий муниципальных образований в Республике Марий Эл, основанных на местных инициативах  (Ремонт автомобильной дороги общего пользования местного значения по ул.Большой Кожвож в дер.Большой Кожвож) за счет средств инициативных платежей</t>
  </si>
  <si>
    <t>Реализация проектов и программ развития территорий муниципальных образований в Республике Марий Эл, основанных на местных инициативах  (Ремонт автомобильной дороги общего пользования местного значения по ул.Большой Кожвож в дер.Большой Кожвож)</t>
  </si>
  <si>
    <t>Е1405S0150</t>
  </si>
  <si>
    <t>Обеспечение комплексного развития сельских территорий (Благоустройство ул.Инеръяльская в с.Кужмара Звениговского района Республики Марий Эл)</t>
  </si>
  <si>
    <t>Обеспечение комплексного развития сельских территорий за счет средств инициативных платежей(Благоустройство ул.Инеръяльская в с.Кужмара Звениговского района Республики Марий Эл)</t>
  </si>
  <si>
    <t>Е1203L5761</t>
  </si>
  <si>
    <t>Е120305761</t>
  </si>
  <si>
    <t>Е120300000</t>
  </si>
  <si>
    <t>Муниципальный проект  «Обеспечение комплексного развития сельских территорий»</t>
  </si>
  <si>
    <t>Е11И455550</t>
  </si>
  <si>
    <t>Е11И400000</t>
  </si>
  <si>
    <t>Реализация  программ формирования современной городской среды</t>
  </si>
  <si>
    <t>Е14049Д004</t>
  </si>
  <si>
    <t>Расходы на оплату договоров гражданско-правового характера</t>
  </si>
  <si>
    <t>Е140626021</t>
  </si>
  <si>
    <t>Республики Марий Эл на 2026 год</t>
  </si>
  <si>
    <t>и на плановый период 2027 и 2028 годов»</t>
  </si>
  <si>
    <t xml:space="preserve">от   декабря 2025 года №  </t>
  </si>
  <si>
    <t>Звениговского муниципального района Республики Марий Эл на 2026 год</t>
  </si>
  <si>
    <t>и на плановый период 2027 и 2028 годов</t>
  </si>
  <si>
    <t>2028 год</t>
  </si>
  <si>
    <t xml:space="preserve"> </t>
  </si>
  <si>
    <t>Е140626090</t>
  </si>
  <si>
    <t xml:space="preserve">   Мероприятия по землеустройству и землепользованию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</si>
</sst>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8">
    <font>
      <sz val="11"/>
      <name val="Calibri"/>
    </font>
    <font>
      <sz val="1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2"/>
      <name val="Arial Cyr"/>
    </font>
    <font>
      <sz val="14"/>
      <color rgb="FF000000"/>
      <name val="Times New Roman"/>
      <family val="1"/>
      <charset val="204"/>
    </font>
    <font>
      <sz val="10"/>
      <color rgb="FF000000"/>
      <name val="Arial Cy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theme="0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26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</borders>
  <cellStyleXfs count="1">
    <xf numFmtId="0" fontId="0" fillId="0" borderId="0"/>
  </cellStyleXfs>
  <cellXfs count="64">
    <xf numFmtId="0" fontId="1" fillId="0" borderId="0" xfId="0" applyFont="1"/>
    <xf numFmtId="0" fontId="2" fillId="2" borderId="0" xfId="0" applyFont="1" applyFill="1" applyAlignment="1">
      <alignment horizontal="right" vertical="center"/>
    </xf>
    <xf numFmtId="0" fontId="3" fillId="2" borderId="0" xfId="0" applyFont="1" applyFill="1" applyAlignment="1">
      <alignment horizontal="center"/>
    </xf>
    <xf numFmtId="164" fontId="4" fillId="3" borderId="0" xfId="0" applyNumberFormat="1" applyFont="1" applyFill="1" applyAlignment="1">
      <alignment horizontal="right" vertical="center" shrinkToFit="1"/>
    </xf>
    <xf numFmtId="164" fontId="4" fillId="4" borderId="0" xfId="0" applyNumberFormat="1" applyFont="1" applyFill="1" applyAlignment="1">
      <alignment horizontal="right" vertical="center" shrinkToFit="1"/>
    </xf>
    <xf numFmtId="164" fontId="4" fillId="4" borderId="0" xfId="0" applyNumberFormat="1" applyFont="1" applyFill="1" applyAlignment="1">
      <alignment vertical="center" shrinkToFit="1"/>
    </xf>
    <xf numFmtId="164" fontId="7" fillId="3" borderId="0" xfId="0" applyNumberFormat="1" applyFont="1" applyFill="1" applyAlignment="1">
      <alignment horizontal="right" vertical="center" shrinkToFit="1"/>
    </xf>
    <xf numFmtId="164" fontId="4" fillId="4" borderId="0" xfId="0" applyNumberFormat="1" applyFont="1" applyFill="1" applyAlignment="1">
      <alignment horizontal="left" vertical="center" wrapText="1"/>
    </xf>
    <xf numFmtId="164" fontId="4" fillId="4" borderId="0" xfId="0" applyNumberFormat="1" applyFont="1" applyFill="1" applyAlignment="1">
      <alignment horizontal="center" vertical="center" wrapText="1"/>
    </xf>
    <xf numFmtId="164" fontId="4" fillId="4" borderId="0" xfId="0" applyNumberFormat="1" applyFont="1" applyFill="1" applyAlignment="1">
      <alignment horizontal="center" vertical="center" shrinkToFit="1"/>
    </xf>
    <xf numFmtId="164" fontId="4" fillId="4" borderId="0" xfId="0" applyNumberFormat="1" applyFont="1" applyFill="1" applyAlignment="1">
      <alignment horizontal="justify" vertical="center" wrapText="1"/>
    </xf>
    <xf numFmtId="164" fontId="2" fillId="4" borderId="0" xfId="0" applyNumberFormat="1" applyFont="1" applyFill="1" applyAlignment="1">
      <alignment horizontal="center" vertical="center" shrinkToFit="1"/>
    </xf>
    <xf numFmtId="164" fontId="7" fillId="0" borderId="0" xfId="0" applyNumberFormat="1" applyFont="1" applyAlignment="1">
      <alignment horizontal="justify" vertical="center" wrapText="1"/>
    </xf>
    <xf numFmtId="164" fontId="7" fillId="0" borderId="0" xfId="0" applyNumberFormat="1" applyFont="1" applyAlignment="1">
      <alignment horizontal="center" vertical="center" wrapText="1"/>
    </xf>
    <xf numFmtId="164" fontId="7" fillId="0" borderId="0" xfId="0" applyNumberFormat="1" applyFont="1" applyAlignment="1">
      <alignment horizontal="center" vertical="center" shrinkToFit="1"/>
    </xf>
    <xf numFmtId="164" fontId="4" fillId="0" borderId="0" xfId="0" applyNumberFormat="1" applyFont="1" applyAlignment="1">
      <alignment horizontal="justify" vertical="center" wrapText="1"/>
    </xf>
    <xf numFmtId="164" fontId="1" fillId="0" borderId="0" xfId="0" applyNumberFormat="1" applyFont="1"/>
    <xf numFmtId="164" fontId="2" fillId="2" borderId="0" xfId="0" applyNumberFormat="1" applyFont="1" applyFill="1" applyAlignment="1">
      <alignment horizontal="center" vertical="center" shrinkToFit="1"/>
    </xf>
    <xf numFmtId="164" fontId="4" fillId="0" borderId="0" xfId="0" applyNumberFormat="1" applyFont="1" applyAlignment="1">
      <alignment horizontal="center" vertical="center" shrinkToFit="1"/>
    </xf>
    <xf numFmtId="164" fontId="2" fillId="4" borderId="0" xfId="0" applyNumberFormat="1" applyFont="1" applyFill="1" applyAlignment="1">
      <alignment horizontal="right" vertical="center"/>
    </xf>
    <xf numFmtId="164" fontId="2" fillId="0" borderId="0" xfId="0" applyNumberFormat="1" applyFont="1" applyAlignment="1">
      <alignment horizontal="justify" vertical="top" wrapText="1"/>
    </xf>
    <xf numFmtId="164" fontId="4" fillId="0" borderId="0" xfId="0" applyNumberFormat="1" applyFont="1"/>
    <xf numFmtId="164" fontId="5" fillId="0" borderId="0" xfId="0" applyNumberFormat="1" applyFont="1"/>
    <xf numFmtId="3" fontId="2" fillId="4" borderId="0" xfId="0" applyNumberFormat="1" applyFont="1" applyFill="1" applyAlignment="1">
      <alignment horizontal="center" vertical="center" shrinkToFit="1"/>
    </xf>
    <xf numFmtId="3" fontId="4" fillId="4" borderId="0" xfId="0" applyNumberFormat="1" applyFont="1" applyFill="1" applyAlignment="1">
      <alignment horizontal="center" vertical="center" shrinkToFit="1"/>
    </xf>
    <xf numFmtId="3" fontId="7" fillId="0" borderId="0" xfId="0" applyNumberFormat="1" applyFont="1" applyAlignment="1">
      <alignment horizontal="center" vertical="center" shrinkToFit="1"/>
    </xf>
    <xf numFmtId="49" fontId="4" fillId="4" borderId="0" xfId="0" applyNumberFormat="1" applyFont="1" applyFill="1" applyAlignment="1">
      <alignment horizontal="center" vertical="center" shrinkToFit="1"/>
    </xf>
    <xf numFmtId="164" fontId="7" fillId="4" borderId="0" xfId="0" applyNumberFormat="1" applyFont="1" applyFill="1" applyAlignment="1">
      <alignment horizontal="justify" vertical="center" wrapText="1"/>
    </xf>
    <xf numFmtId="0" fontId="4" fillId="0" borderId="2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49" fontId="2" fillId="2" borderId="0" xfId="0" applyNumberFormat="1" applyFont="1" applyFill="1" applyAlignment="1">
      <alignment horizontal="center" vertical="center" shrinkToFit="1"/>
    </xf>
    <xf numFmtId="0" fontId="2" fillId="0" borderId="0" xfId="0" applyFont="1" applyAlignment="1">
      <alignment horizontal="left" vertical="center" wrapText="1"/>
    </xf>
    <xf numFmtId="49" fontId="2" fillId="2" borderId="0" xfId="0" applyNumberFormat="1" applyFont="1" applyFill="1" applyAlignment="1">
      <alignment horizontal="center" vertical="center"/>
    </xf>
    <xf numFmtId="0" fontId="2" fillId="2" borderId="0" xfId="0" applyFont="1" applyFill="1" applyAlignment="1">
      <alignment horizontal="left" vertical="center" wrapText="1"/>
    </xf>
    <xf numFmtId="165" fontId="2" fillId="0" borderId="0" xfId="0" applyNumberFormat="1" applyFont="1" applyAlignment="1">
      <alignment horizontal="right" vertical="center"/>
    </xf>
    <xf numFmtId="165" fontId="2" fillId="2" borderId="0" xfId="0" applyNumberFormat="1" applyFont="1" applyFill="1" applyAlignment="1">
      <alignment horizontal="right" vertical="center"/>
    </xf>
    <xf numFmtId="0" fontId="4" fillId="0" borderId="0" xfId="0" applyFont="1" applyAlignment="1">
      <alignment vertical="top" wrapText="1"/>
    </xf>
    <xf numFmtId="0" fontId="6" fillId="0" borderId="0" xfId="0" applyFont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2" fillId="3" borderId="0" xfId="0" applyFont="1" applyFill="1" applyAlignment="1">
      <alignment horizontal="left" vertical="center" wrapText="1"/>
    </xf>
    <xf numFmtId="49" fontId="2" fillId="3" borderId="0" xfId="0" applyNumberFormat="1" applyFont="1" applyFill="1" applyAlignment="1">
      <alignment horizontal="left" vertical="center" wrapText="1"/>
    </xf>
    <xf numFmtId="49" fontId="4" fillId="0" borderId="0" xfId="0" applyNumberFormat="1" applyFont="1" applyAlignment="1">
      <alignment horizontal="center" vertical="center" shrinkToFit="1"/>
    </xf>
    <xf numFmtId="164" fontId="2" fillId="4" borderId="0" xfId="0" applyNumberFormat="1" applyFont="1" applyFill="1" applyAlignment="1">
      <alignment horizontal="right" vertical="center" wrapText="1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vertical="center" wrapText="1"/>
    </xf>
    <xf numFmtId="49" fontId="2" fillId="5" borderId="0" xfId="0" applyNumberFormat="1" applyFont="1" applyFill="1" applyAlignment="1">
      <alignment horizontal="center" vertical="center"/>
    </xf>
    <xf numFmtId="0" fontId="4" fillId="0" borderId="0" xfId="0" applyFont="1" applyAlignment="1">
      <alignment horizontal="center" vertical="center" shrinkToFit="1"/>
    </xf>
    <xf numFmtId="0" fontId="4" fillId="4" borderId="0" xfId="0" applyFont="1" applyFill="1" applyAlignment="1">
      <alignment horizontal="justify" vertical="center" wrapText="1"/>
    </xf>
    <xf numFmtId="49" fontId="4" fillId="4" borderId="0" xfId="0" applyNumberFormat="1" applyFont="1" applyFill="1" applyAlignment="1">
      <alignment horizontal="center" vertical="center" wrapText="1"/>
    </xf>
    <xf numFmtId="49" fontId="2" fillId="4" borderId="0" xfId="0" applyNumberFormat="1" applyFont="1" applyFill="1" applyAlignment="1">
      <alignment horizontal="center" vertical="center" shrinkToFit="1"/>
    </xf>
    <xf numFmtId="1" fontId="4" fillId="4" borderId="0" xfId="0" applyNumberFormat="1" applyFont="1" applyFill="1" applyAlignment="1">
      <alignment horizontal="center" vertical="center" shrinkToFit="1"/>
    </xf>
    <xf numFmtId="164" fontId="2" fillId="2" borderId="0" xfId="0" applyNumberFormat="1" applyFont="1" applyFill="1" applyAlignment="1">
      <alignment horizontal="right" vertical="center"/>
    </xf>
    <xf numFmtId="0" fontId="2" fillId="0" borderId="0" xfId="0" applyFont="1" applyAlignment="1">
      <alignment horizontal="center" vertical="top"/>
    </xf>
    <xf numFmtId="0" fontId="2" fillId="2" borderId="0" xfId="0" applyFont="1" applyFill="1" applyAlignment="1">
      <alignment horizontal="center" vertical="top"/>
    </xf>
    <xf numFmtId="164" fontId="5" fillId="0" borderId="0" xfId="0" applyNumberFormat="1" applyFont="1" applyAlignment="1">
      <alignment horizontal="left" wrapText="1"/>
    </xf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184"/>
  <sheetViews>
    <sheetView tabSelected="1" zoomScale="93" zoomScaleNormal="93" workbookViewId="0">
      <selection activeCell="G161" sqref="G161"/>
    </sheetView>
  </sheetViews>
  <sheetFormatPr defaultColWidth="9.140625" defaultRowHeight="15" outlineLevelRow="4"/>
  <cols>
    <col min="1" max="1" width="56.5703125" customWidth="1"/>
    <col min="2" max="2" width="10" customWidth="1"/>
    <col min="3" max="3" width="8.5703125" customWidth="1"/>
    <col min="4" max="4" width="8.42578125" customWidth="1"/>
    <col min="5" max="5" width="17.140625" customWidth="1"/>
    <col min="6" max="6" width="10.42578125" customWidth="1"/>
    <col min="7" max="7" width="15" customWidth="1"/>
    <col min="8" max="8" width="13.140625" customWidth="1"/>
    <col min="9" max="9" width="12.28515625" customWidth="1"/>
    <col min="10" max="10" width="9.140625" bestFit="1" customWidth="1"/>
  </cols>
  <sheetData>
    <row r="1" spans="1:9" ht="18.75">
      <c r="A1" s="62" t="s">
        <v>103</v>
      </c>
      <c r="B1" s="62"/>
      <c r="C1" s="62"/>
      <c r="D1" s="62"/>
      <c r="E1" s="62"/>
      <c r="F1" s="62"/>
      <c r="G1" s="62"/>
      <c r="H1" s="62"/>
      <c r="I1" s="62"/>
    </row>
    <row r="2" spans="1:9" ht="18.75">
      <c r="A2" s="62" t="s">
        <v>0</v>
      </c>
      <c r="B2" s="62"/>
      <c r="C2" s="62"/>
      <c r="D2" s="62"/>
      <c r="E2" s="62"/>
      <c r="F2" s="62"/>
      <c r="G2" s="62"/>
      <c r="H2" s="62"/>
      <c r="I2" s="62"/>
    </row>
    <row r="3" spans="1:9" ht="18.75">
      <c r="A3" s="62" t="s">
        <v>72</v>
      </c>
      <c r="B3" s="62"/>
      <c r="C3" s="62"/>
      <c r="D3" s="62"/>
      <c r="E3" s="62"/>
      <c r="F3" s="62"/>
      <c r="G3" s="62"/>
      <c r="H3" s="62"/>
      <c r="I3" s="62"/>
    </row>
    <row r="4" spans="1:9" ht="18.75">
      <c r="A4" s="62" t="s">
        <v>1</v>
      </c>
      <c r="B4" s="62"/>
      <c r="C4" s="62"/>
      <c r="D4" s="62"/>
      <c r="E4" s="62"/>
      <c r="F4" s="62"/>
      <c r="G4" s="62"/>
      <c r="H4" s="62"/>
      <c r="I4" s="62"/>
    </row>
    <row r="5" spans="1:9" ht="18.75">
      <c r="A5" s="63" t="s">
        <v>149</v>
      </c>
      <c r="B5" s="63"/>
      <c r="C5" s="63"/>
      <c r="D5" s="63"/>
      <c r="E5" s="63"/>
      <c r="F5" s="63"/>
      <c r="G5" s="63"/>
      <c r="H5" s="63"/>
      <c r="I5" s="63"/>
    </row>
    <row r="6" spans="1:9" ht="18.75">
      <c r="A6" s="1"/>
      <c r="B6" s="1"/>
      <c r="C6" s="63" t="s">
        <v>150</v>
      </c>
      <c r="D6" s="63"/>
      <c r="E6" s="63"/>
      <c r="F6" s="63"/>
      <c r="G6" s="63"/>
      <c r="H6" s="63"/>
      <c r="I6" s="63"/>
    </row>
    <row r="7" spans="1:9" ht="18.75">
      <c r="A7" s="62" t="s">
        <v>151</v>
      </c>
      <c r="B7" s="62"/>
      <c r="C7" s="62"/>
      <c r="D7" s="62"/>
      <c r="E7" s="62"/>
      <c r="F7" s="62"/>
      <c r="G7" s="62"/>
      <c r="H7" s="62"/>
      <c r="I7" s="62"/>
    </row>
    <row r="8" spans="1:9" ht="15.75">
      <c r="A8" s="2"/>
      <c r="B8" s="2"/>
      <c r="C8" s="2"/>
      <c r="D8" s="2"/>
      <c r="E8" s="2"/>
      <c r="F8" s="2"/>
      <c r="G8" s="2"/>
    </row>
    <row r="9" spans="1:9" ht="20.25" customHeight="1">
      <c r="A9" s="59" t="s">
        <v>104</v>
      </c>
      <c r="B9" s="59"/>
      <c r="C9" s="59"/>
      <c r="D9" s="59"/>
      <c r="E9" s="59"/>
      <c r="F9" s="59"/>
      <c r="G9" s="59"/>
      <c r="H9" s="59"/>
      <c r="I9" s="59"/>
    </row>
    <row r="10" spans="1:9" ht="20.25" customHeight="1">
      <c r="A10" s="60" t="s">
        <v>105</v>
      </c>
      <c r="B10" s="60"/>
      <c r="C10" s="60"/>
      <c r="D10" s="60"/>
      <c r="E10" s="60"/>
      <c r="F10" s="60"/>
      <c r="G10" s="60"/>
      <c r="H10" s="60"/>
      <c r="I10" s="60"/>
    </row>
    <row r="11" spans="1:9" ht="21.75" customHeight="1">
      <c r="A11" s="60" t="s">
        <v>152</v>
      </c>
      <c r="B11" s="60"/>
      <c r="C11" s="60"/>
      <c r="D11" s="60"/>
      <c r="E11" s="60"/>
      <c r="F11" s="60"/>
      <c r="G11" s="60"/>
      <c r="H11" s="60"/>
      <c r="I11" s="60"/>
    </row>
    <row r="12" spans="1:9" ht="21.75" customHeight="1">
      <c r="A12" s="60" t="s">
        <v>153</v>
      </c>
      <c r="B12" s="60"/>
      <c r="C12" s="60"/>
      <c r="D12" s="60"/>
      <c r="E12" s="60"/>
      <c r="F12" s="60"/>
      <c r="G12" s="60"/>
      <c r="H12" s="60"/>
      <c r="I12" s="60"/>
    </row>
    <row r="13" spans="1:9" ht="21.75" customHeight="1">
      <c r="A13" s="62" t="s">
        <v>92</v>
      </c>
      <c r="B13" s="62"/>
      <c r="C13" s="62"/>
      <c r="D13" s="62"/>
      <c r="E13" s="62"/>
      <c r="F13" s="62"/>
      <c r="G13" s="62"/>
      <c r="H13" s="62"/>
      <c r="I13" s="62"/>
    </row>
    <row r="14" spans="1:9" ht="26.45" customHeight="1">
      <c r="A14" s="28" t="s">
        <v>2</v>
      </c>
      <c r="B14" s="28" t="s">
        <v>106</v>
      </c>
      <c r="C14" s="29" t="s">
        <v>3</v>
      </c>
      <c r="D14" s="29" t="s">
        <v>4</v>
      </c>
      <c r="E14" s="29" t="s">
        <v>5</v>
      </c>
      <c r="F14" s="29" t="s">
        <v>6</v>
      </c>
      <c r="G14" s="30" t="s">
        <v>56</v>
      </c>
      <c r="H14" s="31" t="s">
        <v>110</v>
      </c>
      <c r="I14" s="31" t="s">
        <v>154</v>
      </c>
    </row>
    <row r="15" spans="1:9" ht="26.45" customHeight="1">
      <c r="A15" s="32">
        <v>1</v>
      </c>
      <c r="B15" s="32">
        <v>2</v>
      </c>
      <c r="C15" s="33">
        <v>3</v>
      </c>
      <c r="D15" s="33">
        <v>4</v>
      </c>
      <c r="E15" s="33">
        <v>5</v>
      </c>
      <c r="F15" s="33">
        <v>6</v>
      </c>
      <c r="G15" s="33">
        <v>7</v>
      </c>
      <c r="H15" s="34">
        <v>8</v>
      </c>
      <c r="I15" s="34">
        <v>9</v>
      </c>
    </row>
    <row r="16" spans="1:9" ht="54.75" customHeight="1">
      <c r="A16" s="35" t="s">
        <v>107</v>
      </c>
      <c r="B16" s="44">
        <v>904</v>
      </c>
      <c r="C16" s="45"/>
      <c r="D16" s="45"/>
      <c r="E16" s="45"/>
      <c r="F16" s="45"/>
      <c r="G16" s="49">
        <f>G182</f>
        <v>16543.684949999999</v>
      </c>
      <c r="H16" s="49">
        <f t="shared" ref="H16:I16" si="0">H182</f>
        <v>11247.46</v>
      </c>
      <c r="I16" s="49">
        <f t="shared" si="0"/>
        <v>11595.832</v>
      </c>
    </row>
    <row r="17" spans="1:15" ht="18.75">
      <c r="A17" s="7" t="s">
        <v>108</v>
      </c>
      <c r="B17" s="44">
        <v>904</v>
      </c>
      <c r="C17" s="8" t="s">
        <v>7</v>
      </c>
      <c r="D17" s="9"/>
      <c r="E17" s="9"/>
      <c r="F17" s="9"/>
      <c r="G17" s="4">
        <f>G18+G34+G40</f>
        <v>6607.5</v>
      </c>
      <c r="H17" s="4">
        <f>H18+H34+H40</f>
        <v>6815.5</v>
      </c>
      <c r="I17" s="4">
        <f>I18+I34+I40</f>
        <v>7028.5</v>
      </c>
      <c r="O17" t="s">
        <v>155</v>
      </c>
    </row>
    <row r="18" spans="1:15" ht="89.45" customHeight="1" outlineLevel="1">
      <c r="A18" s="10" t="s">
        <v>8</v>
      </c>
      <c r="B18" s="44">
        <v>904</v>
      </c>
      <c r="C18" s="8" t="s">
        <v>7</v>
      </c>
      <c r="D18" s="11" t="s">
        <v>9</v>
      </c>
      <c r="E18" s="9"/>
      <c r="F18" s="9"/>
      <c r="G18" s="4">
        <f>G21+G31+G28</f>
        <v>6447.5</v>
      </c>
      <c r="H18" s="4">
        <f>H21+H31+H28</f>
        <v>6447.5</v>
      </c>
      <c r="I18" s="4">
        <f>I21+I31+I28</f>
        <v>6447.5</v>
      </c>
    </row>
    <row r="19" spans="1:15" ht="69.75" customHeight="1" outlineLevel="1">
      <c r="A19" s="37" t="s">
        <v>111</v>
      </c>
      <c r="B19" s="44">
        <v>904</v>
      </c>
      <c r="C19" s="8" t="s">
        <v>7</v>
      </c>
      <c r="D19" s="11" t="s">
        <v>9</v>
      </c>
      <c r="E19" s="9" t="s">
        <v>112</v>
      </c>
      <c r="F19" s="9"/>
      <c r="G19" s="4">
        <f>G18</f>
        <v>6447.5</v>
      </c>
      <c r="H19" s="4">
        <f>H18</f>
        <v>6447.5</v>
      </c>
      <c r="I19" s="4">
        <f>I18</f>
        <v>6447.5</v>
      </c>
    </row>
    <row r="20" spans="1:15" ht="52.5" customHeight="1" outlineLevel="1">
      <c r="A20" s="10" t="s">
        <v>113</v>
      </c>
      <c r="B20" s="44">
        <v>904</v>
      </c>
      <c r="C20" s="8" t="s">
        <v>7</v>
      </c>
      <c r="D20" s="11" t="s">
        <v>9</v>
      </c>
      <c r="E20" s="9" t="s">
        <v>114</v>
      </c>
      <c r="F20" s="9"/>
      <c r="G20" s="4">
        <f>G21</f>
        <v>5233.5</v>
      </c>
      <c r="H20" s="4">
        <f>H21</f>
        <v>5233.5</v>
      </c>
      <c r="I20" s="4">
        <f>I21</f>
        <v>5233.5</v>
      </c>
    </row>
    <row r="21" spans="1:15" ht="18.75" outlineLevel="2">
      <c r="A21" s="10" t="s">
        <v>57</v>
      </c>
      <c r="B21" s="44">
        <v>904</v>
      </c>
      <c r="C21" s="8" t="s">
        <v>7</v>
      </c>
      <c r="D21" s="11" t="s">
        <v>9</v>
      </c>
      <c r="E21" s="9" t="s">
        <v>73</v>
      </c>
      <c r="F21" s="9"/>
      <c r="G21" s="4">
        <f>G22+G24+G26</f>
        <v>5233.5</v>
      </c>
      <c r="H21" s="4">
        <f>H22+H24+H26</f>
        <v>5233.5</v>
      </c>
      <c r="I21" s="4">
        <f>I22+I24+I26</f>
        <v>5233.5</v>
      </c>
    </row>
    <row r="22" spans="1:15" ht="123.75" customHeight="1" outlineLevel="3">
      <c r="A22" s="10" t="s">
        <v>10</v>
      </c>
      <c r="B22" s="44">
        <v>904</v>
      </c>
      <c r="C22" s="8" t="s">
        <v>7</v>
      </c>
      <c r="D22" s="11" t="s">
        <v>9</v>
      </c>
      <c r="E22" s="9" t="s">
        <v>73</v>
      </c>
      <c r="F22" s="9" t="s">
        <v>11</v>
      </c>
      <c r="G22" s="4">
        <f>G23</f>
        <v>4193</v>
      </c>
      <c r="H22" s="4">
        <f>H23</f>
        <v>4193</v>
      </c>
      <c r="I22" s="4">
        <f>I23</f>
        <v>4193</v>
      </c>
    </row>
    <row r="23" spans="1:15" ht="49.7" customHeight="1" outlineLevel="4">
      <c r="A23" s="10" t="s">
        <v>12</v>
      </c>
      <c r="B23" s="44">
        <v>904</v>
      </c>
      <c r="C23" s="8" t="s">
        <v>7</v>
      </c>
      <c r="D23" s="11" t="s">
        <v>9</v>
      </c>
      <c r="E23" s="9" t="s">
        <v>73</v>
      </c>
      <c r="F23" s="9" t="s">
        <v>13</v>
      </c>
      <c r="G23" s="4">
        <v>4193</v>
      </c>
      <c r="H23" s="4">
        <v>4193</v>
      </c>
      <c r="I23" s="4">
        <v>4193</v>
      </c>
    </row>
    <row r="24" spans="1:15" ht="56.25" outlineLevel="3">
      <c r="A24" s="10" t="s">
        <v>14</v>
      </c>
      <c r="B24" s="44">
        <v>904</v>
      </c>
      <c r="C24" s="8" t="s">
        <v>7</v>
      </c>
      <c r="D24" s="11" t="s">
        <v>9</v>
      </c>
      <c r="E24" s="9" t="s">
        <v>73</v>
      </c>
      <c r="F24" s="9" t="s">
        <v>15</v>
      </c>
      <c r="G24" s="4">
        <f>G25</f>
        <v>1023</v>
      </c>
      <c r="H24" s="4">
        <f>H25</f>
        <v>1023</v>
      </c>
      <c r="I24" s="4">
        <f>I25</f>
        <v>1023</v>
      </c>
    </row>
    <row r="25" spans="1:15" ht="61.5" customHeight="1" outlineLevel="4">
      <c r="A25" s="10" t="s">
        <v>16</v>
      </c>
      <c r="B25" s="44">
        <v>904</v>
      </c>
      <c r="C25" s="8" t="s">
        <v>7</v>
      </c>
      <c r="D25" s="11" t="s">
        <v>9</v>
      </c>
      <c r="E25" s="9" t="s">
        <v>73</v>
      </c>
      <c r="F25" s="9" t="s">
        <v>17</v>
      </c>
      <c r="G25" s="4">
        <v>1023</v>
      </c>
      <c r="H25" s="4">
        <v>1023</v>
      </c>
      <c r="I25" s="4">
        <v>1023</v>
      </c>
    </row>
    <row r="26" spans="1:15" ht="27" customHeight="1" outlineLevel="3">
      <c r="A26" s="10" t="s">
        <v>18</v>
      </c>
      <c r="B26" s="44">
        <v>904</v>
      </c>
      <c r="C26" s="8" t="s">
        <v>7</v>
      </c>
      <c r="D26" s="11" t="s">
        <v>9</v>
      </c>
      <c r="E26" s="9" t="s">
        <v>73</v>
      </c>
      <c r="F26" s="9" t="s">
        <v>19</v>
      </c>
      <c r="G26" s="4">
        <f>G27</f>
        <v>17.5</v>
      </c>
      <c r="H26" s="4">
        <f>H27</f>
        <v>17.5</v>
      </c>
      <c r="I26" s="4">
        <f>I27</f>
        <v>17.5</v>
      </c>
    </row>
    <row r="27" spans="1:15" ht="34.5" customHeight="1" outlineLevel="4">
      <c r="A27" s="10" t="s">
        <v>20</v>
      </c>
      <c r="B27" s="44">
        <v>904</v>
      </c>
      <c r="C27" s="8" t="s">
        <v>7</v>
      </c>
      <c r="D27" s="11" t="s">
        <v>9</v>
      </c>
      <c r="E27" s="9" t="s">
        <v>73</v>
      </c>
      <c r="F27" s="9" t="s">
        <v>21</v>
      </c>
      <c r="G27" s="4">
        <v>17.5</v>
      </c>
      <c r="H27" s="4">
        <v>17.5</v>
      </c>
      <c r="I27" s="4">
        <v>17.5</v>
      </c>
    </row>
    <row r="28" spans="1:15" ht="35.25" hidden="1" customHeight="1" outlineLevel="4">
      <c r="A28" s="54" t="s">
        <v>147</v>
      </c>
      <c r="B28" s="44">
        <v>904</v>
      </c>
      <c r="C28" s="55" t="s">
        <v>7</v>
      </c>
      <c r="D28" s="56" t="s">
        <v>9</v>
      </c>
      <c r="E28" s="57" t="s">
        <v>148</v>
      </c>
      <c r="F28" s="57"/>
      <c r="G28" s="4">
        <f t="shared" ref="G28:I29" si="1">G29</f>
        <v>0</v>
      </c>
      <c r="H28" s="4">
        <f t="shared" si="1"/>
        <v>0</v>
      </c>
      <c r="I28" s="4">
        <f t="shared" si="1"/>
        <v>0</v>
      </c>
    </row>
    <row r="29" spans="1:15" ht="35.25" hidden="1" customHeight="1" outlineLevel="4">
      <c r="A29" s="54" t="s">
        <v>14</v>
      </c>
      <c r="B29" s="44">
        <v>904</v>
      </c>
      <c r="C29" s="55" t="s">
        <v>7</v>
      </c>
      <c r="D29" s="56" t="s">
        <v>9</v>
      </c>
      <c r="E29" s="57" t="s">
        <v>148</v>
      </c>
      <c r="F29" s="57" t="s">
        <v>15</v>
      </c>
      <c r="G29" s="4">
        <f t="shared" si="1"/>
        <v>0</v>
      </c>
      <c r="H29" s="4">
        <f t="shared" si="1"/>
        <v>0</v>
      </c>
      <c r="I29" s="4">
        <f t="shared" si="1"/>
        <v>0</v>
      </c>
    </row>
    <row r="30" spans="1:15" ht="35.25" hidden="1" customHeight="1" outlineLevel="4">
      <c r="A30" s="54" t="s">
        <v>16</v>
      </c>
      <c r="B30" s="44">
        <v>904</v>
      </c>
      <c r="C30" s="55" t="s">
        <v>7</v>
      </c>
      <c r="D30" s="56" t="s">
        <v>9</v>
      </c>
      <c r="E30" s="57" t="s">
        <v>148</v>
      </c>
      <c r="F30" s="57" t="s">
        <v>17</v>
      </c>
      <c r="G30" s="4">
        <v>0</v>
      </c>
      <c r="H30" s="4">
        <v>0</v>
      </c>
      <c r="I30" s="4">
        <v>0</v>
      </c>
    </row>
    <row r="31" spans="1:15" ht="58.5" customHeight="1" outlineLevel="2" collapsed="1">
      <c r="A31" s="10" t="s">
        <v>58</v>
      </c>
      <c r="B31" s="44">
        <v>904</v>
      </c>
      <c r="C31" s="8" t="s">
        <v>7</v>
      </c>
      <c r="D31" s="11" t="s">
        <v>9</v>
      </c>
      <c r="E31" s="9" t="s">
        <v>74</v>
      </c>
      <c r="F31" s="9"/>
      <c r="G31" s="4">
        <f t="shared" ref="G31:I32" si="2">G32</f>
        <v>1214</v>
      </c>
      <c r="H31" s="4">
        <f t="shared" si="2"/>
        <v>1214</v>
      </c>
      <c r="I31" s="4">
        <f t="shared" si="2"/>
        <v>1214</v>
      </c>
    </row>
    <row r="32" spans="1:15" ht="124.5" customHeight="1" outlineLevel="3">
      <c r="A32" s="10" t="s">
        <v>10</v>
      </c>
      <c r="B32" s="44">
        <v>904</v>
      </c>
      <c r="C32" s="8" t="s">
        <v>7</v>
      </c>
      <c r="D32" s="11" t="s">
        <v>9</v>
      </c>
      <c r="E32" s="9" t="s">
        <v>74</v>
      </c>
      <c r="F32" s="9" t="s">
        <v>11</v>
      </c>
      <c r="G32" s="4">
        <f t="shared" si="2"/>
        <v>1214</v>
      </c>
      <c r="H32" s="4">
        <f t="shared" si="2"/>
        <v>1214</v>
      </c>
      <c r="I32" s="4">
        <f t="shared" si="2"/>
        <v>1214</v>
      </c>
    </row>
    <row r="33" spans="1:9" ht="51" customHeight="1" outlineLevel="4">
      <c r="A33" s="10" t="s">
        <v>12</v>
      </c>
      <c r="B33" s="44">
        <v>904</v>
      </c>
      <c r="C33" s="8" t="s">
        <v>7</v>
      </c>
      <c r="D33" s="11" t="s">
        <v>9</v>
      </c>
      <c r="E33" s="9" t="s">
        <v>74</v>
      </c>
      <c r="F33" s="9" t="s">
        <v>13</v>
      </c>
      <c r="G33" s="4">
        <v>1214</v>
      </c>
      <c r="H33" s="4">
        <v>1214</v>
      </c>
      <c r="I33" s="4">
        <v>1214</v>
      </c>
    </row>
    <row r="34" spans="1:9" ht="23.25" customHeight="1" outlineLevel="1">
      <c r="A34" s="10" t="s">
        <v>22</v>
      </c>
      <c r="B34" s="44">
        <v>904</v>
      </c>
      <c r="C34" s="8" t="s">
        <v>7</v>
      </c>
      <c r="D34" s="23">
        <v>11</v>
      </c>
      <c r="E34" s="9"/>
      <c r="F34" s="9"/>
      <c r="G34" s="4">
        <f>G35</f>
        <v>10</v>
      </c>
      <c r="H34" s="4">
        <f>H37</f>
        <v>10</v>
      </c>
      <c r="I34" s="4">
        <f>I37</f>
        <v>10</v>
      </c>
    </row>
    <row r="35" spans="1:9" ht="59.25" customHeight="1" outlineLevel="1">
      <c r="A35" s="37" t="s">
        <v>111</v>
      </c>
      <c r="B35" s="44">
        <v>904</v>
      </c>
      <c r="C35" s="8" t="s">
        <v>7</v>
      </c>
      <c r="D35" s="23">
        <v>11</v>
      </c>
      <c r="E35" s="9" t="s">
        <v>112</v>
      </c>
      <c r="F35" s="9"/>
      <c r="G35" s="4">
        <f>G36</f>
        <v>10</v>
      </c>
      <c r="H35" s="4">
        <f t="shared" ref="H35:I35" si="3">H36</f>
        <v>10</v>
      </c>
      <c r="I35" s="4">
        <f t="shared" si="3"/>
        <v>10</v>
      </c>
    </row>
    <row r="36" spans="1:9" ht="41.25" customHeight="1" outlineLevel="1">
      <c r="A36" s="10" t="s">
        <v>113</v>
      </c>
      <c r="B36" s="44">
        <v>904</v>
      </c>
      <c r="C36" s="8" t="s">
        <v>7</v>
      </c>
      <c r="D36" s="23">
        <v>11</v>
      </c>
      <c r="E36" s="9" t="s">
        <v>114</v>
      </c>
      <c r="F36" s="9"/>
      <c r="G36" s="4">
        <f>G37</f>
        <v>10</v>
      </c>
      <c r="H36" s="4">
        <f t="shared" ref="H36:I36" si="4">H37</f>
        <v>10</v>
      </c>
      <c r="I36" s="4">
        <f t="shared" si="4"/>
        <v>10</v>
      </c>
    </row>
    <row r="37" spans="1:9" ht="36" customHeight="1" outlineLevel="2">
      <c r="A37" s="10" t="s">
        <v>59</v>
      </c>
      <c r="B37" s="44">
        <v>904</v>
      </c>
      <c r="C37" s="8" t="s">
        <v>7</v>
      </c>
      <c r="D37" s="24">
        <v>11</v>
      </c>
      <c r="E37" s="9" t="s">
        <v>75</v>
      </c>
      <c r="F37" s="9"/>
      <c r="G37" s="4">
        <f t="shared" ref="G37:I38" si="5">G38</f>
        <v>10</v>
      </c>
      <c r="H37" s="4">
        <f t="shared" si="5"/>
        <v>10</v>
      </c>
      <c r="I37" s="4">
        <f t="shared" si="5"/>
        <v>10</v>
      </c>
    </row>
    <row r="38" spans="1:9" ht="24.75" customHeight="1" outlineLevel="3">
      <c r="A38" s="10" t="s">
        <v>18</v>
      </c>
      <c r="B38" s="44">
        <v>904</v>
      </c>
      <c r="C38" s="8" t="s">
        <v>7</v>
      </c>
      <c r="D38" s="24">
        <v>11</v>
      </c>
      <c r="E38" s="9" t="s">
        <v>75</v>
      </c>
      <c r="F38" s="9" t="s">
        <v>19</v>
      </c>
      <c r="G38" s="4">
        <f t="shared" si="5"/>
        <v>10</v>
      </c>
      <c r="H38" s="4">
        <f t="shared" si="5"/>
        <v>10</v>
      </c>
      <c r="I38" s="4">
        <f t="shared" si="5"/>
        <v>10</v>
      </c>
    </row>
    <row r="39" spans="1:9" ht="23.25" customHeight="1" outlineLevel="4">
      <c r="A39" s="10" t="s">
        <v>23</v>
      </c>
      <c r="B39" s="44">
        <v>904</v>
      </c>
      <c r="C39" s="8" t="s">
        <v>7</v>
      </c>
      <c r="D39" s="24">
        <v>11</v>
      </c>
      <c r="E39" s="9" t="s">
        <v>75</v>
      </c>
      <c r="F39" s="9" t="s">
        <v>24</v>
      </c>
      <c r="G39" s="4">
        <v>10</v>
      </c>
      <c r="H39" s="4">
        <v>10</v>
      </c>
      <c r="I39" s="4">
        <v>10</v>
      </c>
    </row>
    <row r="40" spans="1:9" ht="30.75" customHeight="1" outlineLevel="1">
      <c r="A40" s="10" t="s">
        <v>25</v>
      </c>
      <c r="B40" s="44">
        <v>904</v>
      </c>
      <c r="C40" s="8" t="s">
        <v>7</v>
      </c>
      <c r="D40" s="24">
        <v>13</v>
      </c>
      <c r="E40" s="9"/>
      <c r="F40" s="9"/>
      <c r="G40" s="4">
        <f>G46+G51+G56+G62+G43</f>
        <v>150</v>
      </c>
      <c r="H40" s="4">
        <f>H46+H51+H56+H62+H43</f>
        <v>358</v>
      </c>
      <c r="I40" s="4">
        <f>I46+I51+I56+I62+I43</f>
        <v>571</v>
      </c>
    </row>
    <row r="41" spans="1:9" ht="56.25" customHeight="1" outlineLevel="1">
      <c r="A41" s="37" t="s">
        <v>111</v>
      </c>
      <c r="B41" s="44">
        <v>904</v>
      </c>
      <c r="C41" s="8" t="s">
        <v>7</v>
      </c>
      <c r="D41" s="24">
        <v>13</v>
      </c>
      <c r="E41" s="9" t="s">
        <v>112</v>
      </c>
      <c r="F41" s="9"/>
      <c r="G41" s="4">
        <f>G42</f>
        <v>150</v>
      </c>
      <c r="H41" s="4">
        <f t="shared" ref="H41:I41" si="6">H42</f>
        <v>358</v>
      </c>
      <c r="I41" s="4">
        <f t="shared" si="6"/>
        <v>571</v>
      </c>
    </row>
    <row r="42" spans="1:9" ht="39" customHeight="1" outlineLevel="1">
      <c r="A42" s="10" t="s">
        <v>113</v>
      </c>
      <c r="B42" s="44">
        <v>904</v>
      </c>
      <c r="C42" s="8" t="s">
        <v>7</v>
      </c>
      <c r="D42" s="24">
        <v>13</v>
      </c>
      <c r="E42" s="9" t="s">
        <v>114</v>
      </c>
      <c r="F42" s="9"/>
      <c r="G42" s="4">
        <f>G48+G53+G58+G64+G45</f>
        <v>150</v>
      </c>
      <c r="H42" s="4">
        <f>H48+H53+H58+H64+H45</f>
        <v>358</v>
      </c>
      <c r="I42" s="4">
        <f>I48+I53+I58+I64+I45</f>
        <v>571</v>
      </c>
    </row>
    <row r="43" spans="1:9" ht="57.75" customHeight="1" outlineLevel="1">
      <c r="A43" s="10" t="s">
        <v>128</v>
      </c>
      <c r="B43" s="44">
        <v>904</v>
      </c>
      <c r="C43" s="8" t="s">
        <v>7</v>
      </c>
      <c r="D43" s="24">
        <v>13</v>
      </c>
      <c r="E43" s="9" t="s">
        <v>129</v>
      </c>
      <c r="F43" s="9"/>
      <c r="G43" s="4">
        <f>G44</f>
        <v>150</v>
      </c>
      <c r="H43" s="4">
        <f t="shared" ref="H43:I43" si="7">H44</f>
        <v>150</v>
      </c>
      <c r="I43" s="4">
        <f t="shared" si="7"/>
        <v>150</v>
      </c>
    </row>
    <row r="44" spans="1:9" ht="42.75" customHeight="1" outlineLevel="1">
      <c r="A44" s="10" t="s">
        <v>14</v>
      </c>
      <c r="B44" s="44">
        <v>904</v>
      </c>
      <c r="C44" s="8" t="s">
        <v>7</v>
      </c>
      <c r="D44" s="24">
        <v>13</v>
      </c>
      <c r="E44" s="9" t="s">
        <v>129</v>
      </c>
      <c r="F44" s="9" t="s">
        <v>15</v>
      </c>
      <c r="G44" s="4">
        <f>G45</f>
        <v>150</v>
      </c>
      <c r="H44" s="4">
        <f t="shared" ref="H44:I44" si="8">H45</f>
        <v>150</v>
      </c>
      <c r="I44" s="4">
        <f t="shared" si="8"/>
        <v>150</v>
      </c>
    </row>
    <row r="45" spans="1:9" ht="54.75" customHeight="1" outlineLevel="1">
      <c r="A45" s="10" t="s">
        <v>16</v>
      </c>
      <c r="B45" s="44">
        <v>904</v>
      </c>
      <c r="C45" s="8" t="s">
        <v>7</v>
      </c>
      <c r="D45" s="24">
        <v>13</v>
      </c>
      <c r="E45" s="9" t="s">
        <v>129</v>
      </c>
      <c r="F45" s="9" t="s">
        <v>17</v>
      </c>
      <c r="G45" s="4">
        <v>150</v>
      </c>
      <c r="H45" s="4">
        <v>150</v>
      </c>
      <c r="I45" s="4">
        <v>150</v>
      </c>
    </row>
    <row r="46" spans="1:9" ht="32.25" hidden="1" customHeight="1" outlineLevel="2">
      <c r="A46" s="10" t="s">
        <v>60</v>
      </c>
      <c r="B46" s="44">
        <v>904</v>
      </c>
      <c r="C46" s="8" t="s">
        <v>7</v>
      </c>
      <c r="D46" s="24">
        <v>13</v>
      </c>
      <c r="E46" s="9" t="s">
        <v>76</v>
      </c>
      <c r="F46" s="9"/>
      <c r="G46" s="4">
        <f>G47+G49</f>
        <v>0</v>
      </c>
      <c r="H46" s="4">
        <f t="shared" ref="H46:I46" si="9">H47+H49</f>
        <v>0</v>
      </c>
      <c r="I46" s="4">
        <f t="shared" si="9"/>
        <v>0</v>
      </c>
    </row>
    <row r="47" spans="1:9" ht="56.25" hidden="1" outlineLevel="3">
      <c r="A47" s="10" t="s">
        <v>14</v>
      </c>
      <c r="B47" s="44">
        <v>904</v>
      </c>
      <c r="C47" s="8" t="s">
        <v>7</v>
      </c>
      <c r="D47" s="24">
        <v>13</v>
      </c>
      <c r="E47" s="9" t="s">
        <v>76</v>
      </c>
      <c r="F47" s="9" t="s">
        <v>15</v>
      </c>
      <c r="G47" s="5">
        <f t="shared" ref="G47:I47" si="10">G48</f>
        <v>0</v>
      </c>
      <c r="H47" s="5">
        <f t="shared" si="10"/>
        <v>0</v>
      </c>
      <c r="I47" s="5">
        <f t="shared" si="10"/>
        <v>0</v>
      </c>
    </row>
    <row r="48" spans="1:9" ht="15" hidden="1" customHeight="1" outlineLevel="4">
      <c r="A48" s="10" t="s">
        <v>16</v>
      </c>
      <c r="B48" s="44">
        <v>904</v>
      </c>
      <c r="C48" s="8" t="s">
        <v>7</v>
      </c>
      <c r="D48" s="24">
        <v>13</v>
      </c>
      <c r="E48" s="9" t="s">
        <v>76</v>
      </c>
      <c r="F48" s="9" t="s">
        <v>17</v>
      </c>
      <c r="G48" s="5"/>
      <c r="H48" s="5"/>
      <c r="I48" s="5"/>
    </row>
    <row r="49" spans="1:9" ht="18.75" hidden="1" outlineLevel="4">
      <c r="A49" s="10" t="s">
        <v>18</v>
      </c>
      <c r="B49" s="44">
        <v>904</v>
      </c>
      <c r="C49" s="8" t="s">
        <v>7</v>
      </c>
      <c r="D49" s="24">
        <v>13</v>
      </c>
      <c r="E49" s="9" t="s">
        <v>76</v>
      </c>
      <c r="F49" s="9" t="s">
        <v>19</v>
      </c>
      <c r="G49" s="5">
        <f>G50</f>
        <v>0</v>
      </c>
      <c r="H49" s="5">
        <f>H50</f>
        <v>0</v>
      </c>
      <c r="I49" s="5">
        <f>I50</f>
        <v>0</v>
      </c>
    </row>
    <row r="50" spans="1:9" ht="18.75" hidden="1" outlineLevel="4">
      <c r="A50" s="10" t="s">
        <v>20</v>
      </c>
      <c r="B50" s="44">
        <v>904</v>
      </c>
      <c r="C50" s="8" t="s">
        <v>7</v>
      </c>
      <c r="D50" s="24">
        <v>13</v>
      </c>
      <c r="E50" s="9" t="s">
        <v>76</v>
      </c>
      <c r="F50" s="9" t="s">
        <v>21</v>
      </c>
      <c r="G50" s="5">
        <v>0</v>
      </c>
      <c r="H50" s="5">
        <v>0</v>
      </c>
      <c r="I50" s="5">
        <v>0</v>
      </c>
    </row>
    <row r="51" spans="1:9" ht="37.5" hidden="1" outlineLevel="2">
      <c r="A51" s="10" t="s">
        <v>61</v>
      </c>
      <c r="B51" s="44">
        <v>904</v>
      </c>
      <c r="C51" s="8" t="s">
        <v>7</v>
      </c>
      <c r="D51" s="24">
        <v>13</v>
      </c>
      <c r="E51" s="9" t="s">
        <v>70</v>
      </c>
      <c r="F51" s="9"/>
      <c r="G51" s="5">
        <f>G52+G54</f>
        <v>0</v>
      </c>
      <c r="H51" s="5">
        <f>H52+H54</f>
        <v>0</v>
      </c>
      <c r="I51" s="5">
        <f>I52+I54</f>
        <v>0</v>
      </c>
    </row>
    <row r="52" spans="1:9" ht="56.25" hidden="1" outlineLevel="3">
      <c r="A52" s="10" t="s">
        <v>14</v>
      </c>
      <c r="B52" s="44">
        <v>904</v>
      </c>
      <c r="C52" s="8" t="s">
        <v>7</v>
      </c>
      <c r="D52" s="24">
        <v>13</v>
      </c>
      <c r="E52" s="9" t="s">
        <v>70</v>
      </c>
      <c r="F52" s="9" t="s">
        <v>15</v>
      </c>
      <c r="G52" s="5">
        <f>G53</f>
        <v>0</v>
      </c>
      <c r="H52" s="5">
        <f>H53</f>
        <v>0</v>
      </c>
      <c r="I52" s="5">
        <f>I53</f>
        <v>0</v>
      </c>
    </row>
    <row r="53" spans="1:9" ht="56.25" hidden="1" outlineLevel="4">
      <c r="A53" s="10" t="s">
        <v>16</v>
      </c>
      <c r="B53" s="44">
        <v>904</v>
      </c>
      <c r="C53" s="8" t="s">
        <v>7</v>
      </c>
      <c r="D53" s="24">
        <v>13</v>
      </c>
      <c r="E53" s="9" t="s">
        <v>70</v>
      </c>
      <c r="F53" s="9" t="s">
        <v>17</v>
      </c>
      <c r="G53" s="5">
        <v>0</v>
      </c>
      <c r="H53" s="5">
        <v>0</v>
      </c>
      <c r="I53" s="5">
        <v>0</v>
      </c>
    </row>
    <row r="54" spans="1:9" ht="18.75" hidden="1" outlineLevel="3">
      <c r="A54" s="10" t="s">
        <v>18</v>
      </c>
      <c r="B54" s="44">
        <v>904</v>
      </c>
      <c r="C54" s="8" t="s">
        <v>7</v>
      </c>
      <c r="D54" s="24">
        <v>13</v>
      </c>
      <c r="E54" s="9" t="s">
        <v>70</v>
      </c>
      <c r="F54" s="9" t="s">
        <v>19</v>
      </c>
      <c r="G54" s="4">
        <f>G55</f>
        <v>0</v>
      </c>
      <c r="H54" s="4">
        <f>H55</f>
        <v>0</v>
      </c>
      <c r="I54" s="4">
        <f>I55</f>
        <v>0</v>
      </c>
    </row>
    <row r="55" spans="1:9" ht="18.75" hidden="1" outlineLevel="4">
      <c r="A55" s="10" t="s">
        <v>20</v>
      </c>
      <c r="B55" s="44">
        <v>904</v>
      </c>
      <c r="C55" s="8" t="s">
        <v>7</v>
      </c>
      <c r="D55" s="24">
        <v>13</v>
      </c>
      <c r="E55" s="9" t="s">
        <v>70</v>
      </c>
      <c r="F55" s="9" t="s">
        <v>21</v>
      </c>
      <c r="G55" s="4">
        <v>0</v>
      </c>
      <c r="H55" s="4">
        <v>0</v>
      </c>
      <c r="I55" s="4">
        <v>0</v>
      </c>
    </row>
    <row r="56" spans="1:9" ht="37.5" hidden="1" outlineLevel="4">
      <c r="A56" s="12" t="s">
        <v>61</v>
      </c>
      <c r="B56" s="44">
        <v>904</v>
      </c>
      <c r="C56" s="13" t="s">
        <v>7</v>
      </c>
      <c r="D56" s="25">
        <v>13</v>
      </c>
      <c r="E56" s="14" t="s">
        <v>77</v>
      </c>
      <c r="F56" s="14"/>
      <c r="G56" s="6">
        <f>G57+G59</f>
        <v>0</v>
      </c>
      <c r="H56" s="6">
        <f t="shared" ref="H56:I56" si="11">H57+H59</f>
        <v>0</v>
      </c>
      <c r="I56" s="6">
        <f t="shared" si="11"/>
        <v>0</v>
      </c>
    </row>
    <row r="57" spans="1:9" ht="56.25" hidden="1" outlineLevel="4">
      <c r="A57" s="12" t="s">
        <v>14</v>
      </c>
      <c r="B57" s="44">
        <v>904</v>
      </c>
      <c r="C57" s="13" t="s">
        <v>7</v>
      </c>
      <c r="D57" s="25">
        <v>13</v>
      </c>
      <c r="E57" s="14" t="s">
        <v>77</v>
      </c>
      <c r="F57" s="14" t="s">
        <v>15</v>
      </c>
      <c r="G57" s="6">
        <f>G58</f>
        <v>0</v>
      </c>
      <c r="H57" s="6">
        <f>H58</f>
        <v>0</v>
      </c>
      <c r="I57" s="6">
        <f>I58</f>
        <v>0</v>
      </c>
    </row>
    <row r="58" spans="1:9" ht="55.5" hidden="1" customHeight="1" outlineLevel="4">
      <c r="A58" s="12" t="s">
        <v>16</v>
      </c>
      <c r="B58" s="44">
        <v>904</v>
      </c>
      <c r="C58" s="13" t="s">
        <v>7</v>
      </c>
      <c r="D58" s="25">
        <v>13</v>
      </c>
      <c r="E58" s="14" t="s">
        <v>77</v>
      </c>
      <c r="F58" s="14" t="s">
        <v>17</v>
      </c>
      <c r="G58" s="6">
        <v>0</v>
      </c>
      <c r="H58" s="6">
        <v>0</v>
      </c>
      <c r="I58" s="6">
        <v>0</v>
      </c>
    </row>
    <row r="59" spans="1:9" ht="0.75" hidden="1" customHeight="1" outlineLevel="4">
      <c r="A59" s="12" t="s">
        <v>18</v>
      </c>
      <c r="B59" s="44">
        <v>904</v>
      </c>
      <c r="C59" s="13" t="s">
        <v>7</v>
      </c>
      <c r="D59" s="25">
        <v>13</v>
      </c>
      <c r="E59" s="14" t="s">
        <v>77</v>
      </c>
      <c r="F59" s="14" t="s">
        <v>19</v>
      </c>
      <c r="G59" s="6">
        <f>G60</f>
        <v>0</v>
      </c>
      <c r="H59" s="6">
        <f>H60</f>
        <v>0</v>
      </c>
      <c r="I59" s="6">
        <f>I60</f>
        <v>0</v>
      </c>
    </row>
    <row r="60" spans="1:9" ht="18.75" hidden="1" outlineLevel="4">
      <c r="A60" s="12" t="s">
        <v>20</v>
      </c>
      <c r="B60" s="44">
        <v>904</v>
      </c>
      <c r="C60" s="13" t="s">
        <v>7</v>
      </c>
      <c r="D60" s="25">
        <v>13</v>
      </c>
      <c r="E60" s="14" t="s">
        <v>77</v>
      </c>
      <c r="F60" s="14" t="s">
        <v>21</v>
      </c>
      <c r="G60" s="6">
        <v>0</v>
      </c>
      <c r="H60" s="6">
        <v>0</v>
      </c>
      <c r="I60" s="6">
        <v>0</v>
      </c>
    </row>
    <row r="61" spans="1:9" ht="18.75" outlineLevel="4">
      <c r="A61" s="15" t="s">
        <v>115</v>
      </c>
      <c r="B61" s="44">
        <v>904</v>
      </c>
      <c r="C61" s="8" t="s">
        <v>7</v>
      </c>
      <c r="D61" s="24">
        <v>13</v>
      </c>
      <c r="E61" s="48" t="s">
        <v>116</v>
      </c>
      <c r="F61" s="14"/>
      <c r="G61" s="6">
        <f>G62</f>
        <v>0</v>
      </c>
      <c r="H61" s="6">
        <f>H62</f>
        <v>208</v>
      </c>
      <c r="I61" s="6">
        <f>I62</f>
        <v>421</v>
      </c>
    </row>
    <row r="62" spans="1:9" ht="26.25" customHeight="1" outlineLevel="4">
      <c r="A62" s="10" t="s">
        <v>26</v>
      </c>
      <c r="B62" s="44">
        <v>904</v>
      </c>
      <c r="C62" s="8" t="s">
        <v>7</v>
      </c>
      <c r="D62" s="24">
        <v>13</v>
      </c>
      <c r="E62" s="26">
        <v>9990026150</v>
      </c>
      <c r="F62" s="9"/>
      <c r="G62" s="4">
        <v>0</v>
      </c>
      <c r="H62" s="4">
        <f>H63</f>
        <v>208</v>
      </c>
      <c r="I62" s="4">
        <f>I63</f>
        <v>421</v>
      </c>
    </row>
    <row r="63" spans="1:9" ht="28.5" customHeight="1" outlineLevel="4">
      <c r="A63" s="10" t="s">
        <v>18</v>
      </c>
      <c r="B63" s="44">
        <v>904</v>
      </c>
      <c r="C63" s="8" t="s">
        <v>7</v>
      </c>
      <c r="D63" s="24">
        <v>13</v>
      </c>
      <c r="E63" s="26">
        <v>9990026150</v>
      </c>
      <c r="F63" s="9">
        <v>800</v>
      </c>
      <c r="G63" s="4">
        <v>0</v>
      </c>
      <c r="H63" s="4">
        <f>H64</f>
        <v>208</v>
      </c>
      <c r="I63" s="4">
        <f>I64</f>
        <v>421</v>
      </c>
    </row>
    <row r="64" spans="1:9" ht="26.25" customHeight="1" outlineLevel="4">
      <c r="A64" s="10" t="s">
        <v>23</v>
      </c>
      <c r="B64" s="44">
        <v>904</v>
      </c>
      <c r="C64" s="8" t="s">
        <v>7</v>
      </c>
      <c r="D64" s="24">
        <v>13</v>
      </c>
      <c r="E64" s="26">
        <v>9990026150</v>
      </c>
      <c r="F64" s="9">
        <v>870</v>
      </c>
      <c r="G64" s="4">
        <v>0</v>
      </c>
      <c r="H64" s="4">
        <v>208</v>
      </c>
      <c r="I64" s="4">
        <v>421</v>
      </c>
    </row>
    <row r="65" spans="1:9" ht="0.75" customHeight="1" outlineLevel="4">
      <c r="A65" s="35" t="s">
        <v>93</v>
      </c>
      <c r="B65" s="44">
        <v>904</v>
      </c>
      <c r="C65" s="36" t="s">
        <v>44</v>
      </c>
      <c r="D65" s="36"/>
      <c r="E65" s="36"/>
      <c r="F65" s="36"/>
      <c r="G65" s="40">
        <f>G66</f>
        <v>496.3</v>
      </c>
      <c r="H65" s="40">
        <f t="shared" ref="H65:I65" si="12">H66</f>
        <v>576</v>
      </c>
      <c r="I65" s="40">
        <f t="shared" si="12"/>
        <v>727</v>
      </c>
    </row>
    <row r="66" spans="1:9" ht="24.75" customHeight="1" outlineLevel="4">
      <c r="A66" s="37" t="s">
        <v>94</v>
      </c>
      <c r="B66" s="44">
        <v>904</v>
      </c>
      <c r="C66" s="38" t="s">
        <v>44</v>
      </c>
      <c r="D66" s="38" t="s">
        <v>27</v>
      </c>
      <c r="E66" s="38"/>
      <c r="F66" s="38"/>
      <c r="G66" s="41">
        <f>G69</f>
        <v>496.3</v>
      </c>
      <c r="H66" s="41">
        <f>H69</f>
        <v>576</v>
      </c>
      <c r="I66" s="41">
        <f>I69</f>
        <v>727</v>
      </c>
    </row>
    <row r="67" spans="1:9" ht="56.25" customHeight="1" outlineLevel="4">
      <c r="A67" s="37" t="s">
        <v>111</v>
      </c>
      <c r="B67" s="44">
        <v>904</v>
      </c>
      <c r="C67" s="38" t="s">
        <v>44</v>
      </c>
      <c r="D67" s="38" t="s">
        <v>27</v>
      </c>
      <c r="E67" s="9" t="s">
        <v>112</v>
      </c>
      <c r="F67" s="38"/>
      <c r="G67" s="41">
        <f>G68</f>
        <v>447</v>
      </c>
      <c r="H67" s="41">
        <f t="shared" ref="H67:I67" si="13">H68</f>
        <v>495</v>
      </c>
      <c r="I67" s="41">
        <f t="shared" si="13"/>
        <v>541</v>
      </c>
    </row>
    <row r="68" spans="1:9" ht="48" customHeight="1" outlineLevel="4">
      <c r="A68" s="10" t="s">
        <v>113</v>
      </c>
      <c r="B68" s="44">
        <v>904</v>
      </c>
      <c r="C68" s="38" t="s">
        <v>44</v>
      </c>
      <c r="D68" s="38" t="s">
        <v>27</v>
      </c>
      <c r="E68" s="9" t="s">
        <v>114</v>
      </c>
      <c r="F68" s="38"/>
      <c r="G68" s="41">
        <f>G71</f>
        <v>447</v>
      </c>
      <c r="H68" s="41">
        <f t="shared" ref="H68:I68" si="14">H71</f>
        <v>495</v>
      </c>
      <c r="I68" s="41">
        <f t="shared" si="14"/>
        <v>541</v>
      </c>
    </row>
    <row r="69" spans="1:9" ht="63" customHeight="1" outlineLevel="4">
      <c r="A69" s="39" t="s">
        <v>95</v>
      </c>
      <c r="B69" s="44">
        <v>904</v>
      </c>
      <c r="C69" s="38" t="s">
        <v>44</v>
      </c>
      <c r="D69" s="38" t="s">
        <v>27</v>
      </c>
      <c r="E69" s="38" t="s">
        <v>96</v>
      </c>
      <c r="F69" s="38"/>
      <c r="G69" s="41">
        <f>G70+G72</f>
        <v>496.3</v>
      </c>
      <c r="H69" s="41">
        <f t="shared" ref="H69:I69" si="15">H70+H72</f>
        <v>576</v>
      </c>
      <c r="I69" s="41">
        <f t="shared" si="15"/>
        <v>727</v>
      </c>
    </row>
    <row r="70" spans="1:9" ht="105" customHeight="1" outlineLevel="4">
      <c r="A70" s="37" t="s">
        <v>10</v>
      </c>
      <c r="B70" s="44">
        <v>904</v>
      </c>
      <c r="C70" s="38" t="s">
        <v>44</v>
      </c>
      <c r="D70" s="38" t="s">
        <v>27</v>
      </c>
      <c r="E70" s="38" t="s">
        <v>96</v>
      </c>
      <c r="F70" s="38" t="s">
        <v>11</v>
      </c>
      <c r="G70" s="41">
        <f>G71</f>
        <v>447</v>
      </c>
      <c r="H70" s="41">
        <f>H71</f>
        <v>495</v>
      </c>
      <c r="I70" s="41">
        <f>I71</f>
        <v>541</v>
      </c>
    </row>
    <row r="71" spans="1:9" ht="50.25" customHeight="1" outlineLevel="4">
      <c r="A71" s="37" t="s">
        <v>12</v>
      </c>
      <c r="B71" s="44">
        <v>904</v>
      </c>
      <c r="C71" s="38" t="s">
        <v>44</v>
      </c>
      <c r="D71" s="38" t="s">
        <v>27</v>
      </c>
      <c r="E71" s="38" t="s">
        <v>96</v>
      </c>
      <c r="F71" s="38" t="s">
        <v>13</v>
      </c>
      <c r="G71" s="58">
        <v>447</v>
      </c>
      <c r="H71" s="58">
        <v>495</v>
      </c>
      <c r="I71" s="58">
        <v>541</v>
      </c>
    </row>
    <row r="72" spans="1:9" ht="50.25" customHeight="1" outlineLevel="4">
      <c r="A72" s="10" t="s">
        <v>14</v>
      </c>
      <c r="B72" s="44">
        <v>904</v>
      </c>
      <c r="C72" s="11" t="s">
        <v>27</v>
      </c>
      <c r="D72" s="23" t="s">
        <v>29</v>
      </c>
      <c r="E72" s="38" t="s">
        <v>96</v>
      </c>
      <c r="F72" s="9" t="s">
        <v>15</v>
      </c>
      <c r="G72" s="41">
        <f>G73</f>
        <v>49.3</v>
      </c>
      <c r="H72" s="41">
        <f t="shared" ref="H72:I72" si="16">H73</f>
        <v>81</v>
      </c>
      <c r="I72" s="41">
        <f t="shared" si="16"/>
        <v>186</v>
      </c>
    </row>
    <row r="73" spans="1:9" ht="50.25" customHeight="1" outlineLevel="4">
      <c r="A73" s="10" t="s">
        <v>16</v>
      </c>
      <c r="B73" s="44">
        <v>904</v>
      </c>
      <c r="C73" s="11" t="s">
        <v>27</v>
      </c>
      <c r="D73" s="11" t="s">
        <v>29</v>
      </c>
      <c r="E73" s="38" t="s">
        <v>96</v>
      </c>
      <c r="F73" s="9" t="s">
        <v>17</v>
      </c>
      <c r="G73" s="58">
        <v>49.3</v>
      </c>
      <c r="H73" s="58">
        <v>81</v>
      </c>
      <c r="I73" s="58">
        <v>186</v>
      </c>
    </row>
    <row r="74" spans="1:9" ht="37.5">
      <c r="A74" s="10" t="s">
        <v>109</v>
      </c>
      <c r="B74" s="44">
        <v>904</v>
      </c>
      <c r="C74" s="11" t="s">
        <v>27</v>
      </c>
      <c r="D74" s="23"/>
      <c r="E74" s="9"/>
      <c r="F74" s="9"/>
      <c r="G74" s="4">
        <f t="shared" ref="G74:I79" si="17">G75</f>
        <v>150</v>
      </c>
      <c r="H74" s="4">
        <f t="shared" si="17"/>
        <v>100</v>
      </c>
      <c r="I74" s="4">
        <f t="shared" si="17"/>
        <v>100</v>
      </c>
    </row>
    <row r="75" spans="1:9" ht="75" outlineLevel="1">
      <c r="A75" s="10" t="s">
        <v>28</v>
      </c>
      <c r="B75" s="44">
        <v>904</v>
      </c>
      <c r="C75" s="11" t="s">
        <v>27</v>
      </c>
      <c r="D75" s="23" t="s">
        <v>29</v>
      </c>
      <c r="E75" s="9"/>
      <c r="F75" s="9"/>
      <c r="G75" s="4">
        <f t="shared" ref="G75:I76" si="18">G78</f>
        <v>150</v>
      </c>
      <c r="H75" s="4">
        <f t="shared" si="18"/>
        <v>100</v>
      </c>
      <c r="I75" s="4">
        <f t="shared" si="18"/>
        <v>100</v>
      </c>
    </row>
    <row r="76" spans="1:9" ht="75" outlineLevel="1">
      <c r="A76" s="37" t="s">
        <v>111</v>
      </c>
      <c r="B76" s="44">
        <v>904</v>
      </c>
      <c r="C76" s="11" t="s">
        <v>27</v>
      </c>
      <c r="D76" s="23" t="s">
        <v>29</v>
      </c>
      <c r="E76" s="9" t="s">
        <v>112</v>
      </c>
      <c r="F76" s="9"/>
      <c r="G76" s="4">
        <f t="shared" si="18"/>
        <v>150</v>
      </c>
      <c r="H76" s="4">
        <f t="shared" si="18"/>
        <v>100</v>
      </c>
      <c r="I76" s="4">
        <f t="shared" si="18"/>
        <v>100</v>
      </c>
    </row>
    <row r="77" spans="1:9" ht="56.25" outlineLevel="1">
      <c r="A77" s="47" t="s">
        <v>117</v>
      </c>
      <c r="B77" s="44">
        <v>904</v>
      </c>
      <c r="C77" s="11" t="s">
        <v>27</v>
      </c>
      <c r="D77" s="23" t="s">
        <v>29</v>
      </c>
      <c r="E77" s="9" t="s">
        <v>118</v>
      </c>
      <c r="F77" s="9"/>
      <c r="G77" s="4">
        <f>G78</f>
        <v>150</v>
      </c>
      <c r="H77" s="4">
        <f>H78</f>
        <v>100</v>
      </c>
      <c r="I77" s="4">
        <f>I78</f>
        <v>100</v>
      </c>
    </row>
    <row r="78" spans="1:9" ht="56.25" outlineLevel="2">
      <c r="A78" s="10" t="s">
        <v>30</v>
      </c>
      <c r="B78" s="44">
        <v>904</v>
      </c>
      <c r="C78" s="11" t="s">
        <v>27</v>
      </c>
      <c r="D78" s="23" t="s">
        <v>29</v>
      </c>
      <c r="E78" s="9" t="s">
        <v>78</v>
      </c>
      <c r="F78" s="9"/>
      <c r="G78" s="4">
        <f t="shared" si="17"/>
        <v>150</v>
      </c>
      <c r="H78" s="4">
        <f t="shared" si="17"/>
        <v>100</v>
      </c>
      <c r="I78" s="4">
        <f t="shared" si="17"/>
        <v>100</v>
      </c>
    </row>
    <row r="79" spans="1:9" ht="56.25" outlineLevel="3">
      <c r="A79" s="10" t="s">
        <v>14</v>
      </c>
      <c r="B79" s="44">
        <v>904</v>
      </c>
      <c r="C79" s="11" t="s">
        <v>27</v>
      </c>
      <c r="D79" s="23" t="s">
        <v>29</v>
      </c>
      <c r="E79" s="9" t="s">
        <v>78</v>
      </c>
      <c r="F79" s="9" t="s">
        <v>15</v>
      </c>
      <c r="G79" s="4">
        <f t="shared" si="17"/>
        <v>150</v>
      </c>
      <c r="H79" s="4">
        <f t="shared" si="17"/>
        <v>100</v>
      </c>
      <c r="I79" s="4">
        <f t="shared" si="17"/>
        <v>100</v>
      </c>
    </row>
    <row r="80" spans="1:9" ht="54.75" customHeight="1" outlineLevel="4">
      <c r="A80" s="10" t="s">
        <v>16</v>
      </c>
      <c r="B80" s="44">
        <v>904</v>
      </c>
      <c r="C80" s="11" t="s">
        <v>27</v>
      </c>
      <c r="D80" s="11" t="s">
        <v>29</v>
      </c>
      <c r="E80" s="9" t="s">
        <v>78</v>
      </c>
      <c r="F80" s="9" t="s">
        <v>17</v>
      </c>
      <c r="G80" s="4">
        <v>150</v>
      </c>
      <c r="H80" s="4">
        <v>100</v>
      </c>
      <c r="I80" s="4">
        <v>100</v>
      </c>
    </row>
    <row r="81" spans="1:9" ht="22.5" hidden="1" customHeight="1">
      <c r="A81" s="10" t="s">
        <v>31</v>
      </c>
      <c r="B81" s="44">
        <v>904</v>
      </c>
      <c r="C81" s="11" t="s">
        <v>9</v>
      </c>
      <c r="D81" s="11"/>
      <c r="E81" s="9"/>
      <c r="F81" s="9"/>
      <c r="G81" s="4">
        <f>G82+G109</f>
        <v>6375.067</v>
      </c>
      <c r="H81" s="4">
        <f>H82+H109</f>
        <v>2718.0299999999997</v>
      </c>
      <c r="I81" s="4">
        <f>I82+I109</f>
        <v>2802.3760000000002</v>
      </c>
    </row>
    <row r="82" spans="1:9" ht="23.25" customHeight="1" outlineLevel="1">
      <c r="A82" s="10" t="s">
        <v>32</v>
      </c>
      <c r="B82" s="44">
        <v>904</v>
      </c>
      <c r="C82" s="11" t="s">
        <v>9</v>
      </c>
      <c r="D82" s="11" t="s">
        <v>33</v>
      </c>
      <c r="E82" s="9"/>
      <c r="F82" s="9"/>
      <c r="G82" s="4">
        <f>G85+G91+G97+G88+G94+G106+G100+G103</f>
        <v>6175.067</v>
      </c>
      <c r="H82" s="4">
        <f t="shared" ref="H82:I82" si="19">H85+H91+H97+H88+H94+H106+H100+H103</f>
        <v>2518.0299999999997</v>
      </c>
      <c r="I82" s="4">
        <f t="shared" si="19"/>
        <v>2602.3760000000002</v>
      </c>
    </row>
    <row r="83" spans="1:9" ht="61.5" customHeight="1" outlineLevel="1">
      <c r="A83" s="37" t="s">
        <v>111</v>
      </c>
      <c r="B83" s="44">
        <v>904</v>
      </c>
      <c r="C83" s="11" t="s">
        <v>9</v>
      </c>
      <c r="D83" s="11" t="s">
        <v>33</v>
      </c>
      <c r="E83" s="9" t="s">
        <v>112</v>
      </c>
      <c r="F83" s="9"/>
      <c r="G83" s="4">
        <f>G84</f>
        <v>6175.067</v>
      </c>
      <c r="H83" s="4">
        <f t="shared" ref="H83:I83" si="20">H84</f>
        <v>2518.0299999999997</v>
      </c>
      <c r="I83" s="4">
        <f t="shared" si="20"/>
        <v>2602.3760000000002</v>
      </c>
    </row>
    <row r="84" spans="1:9" ht="48" customHeight="1" outlineLevel="1">
      <c r="A84" s="47" t="s">
        <v>117</v>
      </c>
      <c r="B84" s="44">
        <v>904</v>
      </c>
      <c r="C84" s="11" t="s">
        <v>9</v>
      </c>
      <c r="D84" s="11" t="s">
        <v>33</v>
      </c>
      <c r="E84" s="9" t="s">
        <v>118</v>
      </c>
      <c r="F84" s="9"/>
      <c r="G84" s="4">
        <f>G87+G93+G99+G90+G96+G108+G102+G105</f>
        <v>6175.067</v>
      </c>
      <c r="H84" s="4">
        <f>H87+H93+H99+H90+H96+H108+H102+H105</f>
        <v>2518.0299999999997</v>
      </c>
      <c r="I84" s="4">
        <f>I87+I93+I99+I90+I96+I108+I102+I105</f>
        <v>2602.3760000000002</v>
      </c>
    </row>
    <row r="85" spans="1:9" ht="56.25" outlineLevel="2">
      <c r="A85" s="10" t="s">
        <v>34</v>
      </c>
      <c r="B85" s="44">
        <v>904</v>
      </c>
      <c r="C85" s="11" t="s">
        <v>9</v>
      </c>
      <c r="D85" s="11" t="s">
        <v>33</v>
      </c>
      <c r="E85" s="9" t="s">
        <v>79</v>
      </c>
      <c r="F85" s="9"/>
      <c r="G85" s="4">
        <f t="shared" ref="G85:I86" si="21">G86</f>
        <v>539.00199999999995</v>
      </c>
      <c r="H85" s="4">
        <f t="shared" si="21"/>
        <v>709.91</v>
      </c>
      <c r="I85" s="4">
        <f t="shared" si="21"/>
        <v>734.17</v>
      </c>
    </row>
    <row r="86" spans="1:9" ht="60.75" customHeight="1" outlineLevel="3">
      <c r="A86" s="10" t="s">
        <v>14</v>
      </c>
      <c r="B86" s="44">
        <v>904</v>
      </c>
      <c r="C86" s="11" t="s">
        <v>9</v>
      </c>
      <c r="D86" s="11" t="s">
        <v>33</v>
      </c>
      <c r="E86" s="9" t="s">
        <v>79</v>
      </c>
      <c r="F86" s="9" t="s">
        <v>15</v>
      </c>
      <c r="G86" s="4">
        <f t="shared" si="21"/>
        <v>539.00199999999995</v>
      </c>
      <c r="H86" s="4">
        <f t="shared" si="21"/>
        <v>709.91</v>
      </c>
      <c r="I86" s="4">
        <f t="shared" si="21"/>
        <v>734.17</v>
      </c>
    </row>
    <row r="87" spans="1:9" ht="61.5" customHeight="1" outlineLevel="4">
      <c r="A87" s="10" t="s">
        <v>16</v>
      </c>
      <c r="B87" s="44">
        <v>904</v>
      </c>
      <c r="C87" s="11" t="s">
        <v>9</v>
      </c>
      <c r="D87" s="11" t="s">
        <v>33</v>
      </c>
      <c r="E87" s="9" t="s">
        <v>79</v>
      </c>
      <c r="F87" s="9" t="s">
        <v>17</v>
      </c>
      <c r="G87" s="4">
        <v>539.00199999999995</v>
      </c>
      <c r="H87" s="4">
        <v>709.91</v>
      </c>
      <c r="I87" s="4">
        <v>734.17</v>
      </c>
    </row>
    <row r="88" spans="1:9" ht="74.25" customHeight="1" outlineLevel="4">
      <c r="A88" s="10" t="s">
        <v>130</v>
      </c>
      <c r="B88" s="44">
        <v>904</v>
      </c>
      <c r="C88" s="11" t="s">
        <v>9</v>
      </c>
      <c r="D88" s="11" t="s">
        <v>33</v>
      </c>
      <c r="E88" s="9" t="s">
        <v>80</v>
      </c>
      <c r="F88" s="9"/>
      <c r="G88" s="4">
        <f t="shared" ref="G88:I89" si="22">G89</f>
        <v>11</v>
      </c>
      <c r="H88" s="4">
        <f t="shared" si="22"/>
        <v>14.488</v>
      </c>
      <c r="I88" s="4">
        <f t="shared" si="22"/>
        <v>14.983000000000001</v>
      </c>
    </row>
    <row r="89" spans="1:9" ht="61.5" customHeight="1" outlineLevel="4">
      <c r="A89" s="10" t="s">
        <v>14</v>
      </c>
      <c r="B89" s="44">
        <v>904</v>
      </c>
      <c r="C89" s="11" t="s">
        <v>9</v>
      </c>
      <c r="D89" s="11" t="s">
        <v>33</v>
      </c>
      <c r="E89" s="9" t="s">
        <v>80</v>
      </c>
      <c r="F89" s="9" t="s">
        <v>15</v>
      </c>
      <c r="G89" s="4">
        <f t="shared" si="22"/>
        <v>11</v>
      </c>
      <c r="H89" s="4">
        <f t="shared" si="22"/>
        <v>14.488</v>
      </c>
      <c r="I89" s="4">
        <f t="shared" si="22"/>
        <v>14.983000000000001</v>
      </c>
    </row>
    <row r="90" spans="1:9" ht="61.5" customHeight="1" outlineLevel="4">
      <c r="A90" s="10" t="s">
        <v>16</v>
      </c>
      <c r="B90" s="44">
        <v>904</v>
      </c>
      <c r="C90" s="11" t="s">
        <v>9</v>
      </c>
      <c r="D90" s="11" t="s">
        <v>33</v>
      </c>
      <c r="E90" s="9" t="s">
        <v>80</v>
      </c>
      <c r="F90" s="9" t="s">
        <v>17</v>
      </c>
      <c r="G90" s="4">
        <v>11</v>
      </c>
      <c r="H90" s="4">
        <v>14.488</v>
      </c>
      <c r="I90" s="4">
        <v>14.983000000000001</v>
      </c>
    </row>
    <row r="91" spans="1:9" ht="75" outlineLevel="2">
      <c r="A91" s="10" t="s">
        <v>35</v>
      </c>
      <c r="B91" s="44">
        <v>904</v>
      </c>
      <c r="C91" s="11" t="s">
        <v>9</v>
      </c>
      <c r="D91" s="11" t="s">
        <v>33</v>
      </c>
      <c r="E91" s="9" t="s">
        <v>81</v>
      </c>
      <c r="F91" s="9"/>
      <c r="G91" s="4">
        <f t="shared" ref="G91:I92" si="23">G92</f>
        <v>1257.671</v>
      </c>
      <c r="H91" s="4">
        <f t="shared" si="23"/>
        <v>1656.45</v>
      </c>
      <c r="I91" s="4">
        <f t="shared" si="23"/>
        <v>1713.0619999999999</v>
      </c>
    </row>
    <row r="92" spans="1:9" ht="56.25" outlineLevel="3">
      <c r="A92" s="10" t="s">
        <v>14</v>
      </c>
      <c r="B92" s="44">
        <v>904</v>
      </c>
      <c r="C92" s="11" t="s">
        <v>9</v>
      </c>
      <c r="D92" s="11" t="s">
        <v>33</v>
      </c>
      <c r="E92" s="9" t="s">
        <v>81</v>
      </c>
      <c r="F92" s="9" t="s">
        <v>15</v>
      </c>
      <c r="G92" s="4">
        <f t="shared" si="23"/>
        <v>1257.671</v>
      </c>
      <c r="H92" s="4">
        <f t="shared" si="23"/>
        <v>1656.45</v>
      </c>
      <c r="I92" s="4">
        <f t="shared" si="23"/>
        <v>1713.0619999999999</v>
      </c>
    </row>
    <row r="93" spans="1:9" ht="56.25" outlineLevel="4">
      <c r="A93" s="10" t="s">
        <v>16</v>
      </c>
      <c r="B93" s="44">
        <v>904</v>
      </c>
      <c r="C93" s="11" t="s">
        <v>9</v>
      </c>
      <c r="D93" s="11" t="s">
        <v>33</v>
      </c>
      <c r="E93" s="9" t="s">
        <v>81</v>
      </c>
      <c r="F93" s="9" t="s">
        <v>17</v>
      </c>
      <c r="G93" s="4">
        <v>1257.671</v>
      </c>
      <c r="H93" s="4">
        <v>1656.45</v>
      </c>
      <c r="I93" s="4">
        <v>1713.0619999999999</v>
      </c>
    </row>
    <row r="94" spans="1:9" ht="78" customHeight="1" outlineLevel="2">
      <c r="A94" s="10" t="s">
        <v>131</v>
      </c>
      <c r="B94" s="44">
        <v>904</v>
      </c>
      <c r="C94" s="11" t="s">
        <v>9</v>
      </c>
      <c r="D94" s="11" t="s">
        <v>33</v>
      </c>
      <c r="E94" s="9" t="s">
        <v>82</v>
      </c>
      <c r="F94" s="9"/>
      <c r="G94" s="4">
        <f t="shared" ref="G94:I95" si="24">G95</f>
        <v>66.194000000000003</v>
      </c>
      <c r="H94" s="4">
        <f t="shared" si="24"/>
        <v>87.182000000000002</v>
      </c>
      <c r="I94" s="4">
        <f t="shared" si="24"/>
        <v>90.161000000000001</v>
      </c>
    </row>
    <row r="95" spans="1:9" ht="60.75" customHeight="1" outlineLevel="3">
      <c r="A95" s="10" t="s">
        <v>14</v>
      </c>
      <c r="B95" s="44">
        <v>904</v>
      </c>
      <c r="C95" s="11" t="s">
        <v>9</v>
      </c>
      <c r="D95" s="11" t="s">
        <v>33</v>
      </c>
      <c r="E95" s="9" t="s">
        <v>82</v>
      </c>
      <c r="F95" s="9" t="s">
        <v>15</v>
      </c>
      <c r="G95" s="4">
        <f t="shared" si="24"/>
        <v>66.194000000000003</v>
      </c>
      <c r="H95" s="4">
        <f t="shared" si="24"/>
        <v>87.182000000000002</v>
      </c>
      <c r="I95" s="4">
        <f t="shared" si="24"/>
        <v>90.161000000000001</v>
      </c>
    </row>
    <row r="96" spans="1:9" ht="57" customHeight="1" outlineLevel="4">
      <c r="A96" s="10" t="s">
        <v>16</v>
      </c>
      <c r="B96" s="44">
        <v>904</v>
      </c>
      <c r="C96" s="11" t="s">
        <v>9</v>
      </c>
      <c r="D96" s="11" t="s">
        <v>33</v>
      </c>
      <c r="E96" s="9" t="s">
        <v>82</v>
      </c>
      <c r="F96" s="9" t="s">
        <v>17</v>
      </c>
      <c r="G96" s="4">
        <v>66.194000000000003</v>
      </c>
      <c r="H96" s="4">
        <v>87.182000000000002</v>
      </c>
      <c r="I96" s="4">
        <v>90.161000000000001</v>
      </c>
    </row>
    <row r="97" spans="1:9" ht="56.25" outlineLevel="2">
      <c r="A97" s="10" t="s">
        <v>36</v>
      </c>
      <c r="B97" s="44">
        <v>904</v>
      </c>
      <c r="C97" s="11" t="s">
        <v>9</v>
      </c>
      <c r="D97" s="11" t="s">
        <v>33</v>
      </c>
      <c r="E97" s="9" t="s">
        <v>89</v>
      </c>
      <c r="F97" s="9"/>
      <c r="G97" s="4">
        <f t="shared" ref="G97:I98" si="25">G98</f>
        <v>50</v>
      </c>
      <c r="H97" s="4">
        <f t="shared" si="25"/>
        <v>50</v>
      </c>
      <c r="I97" s="4">
        <f t="shared" si="25"/>
        <v>50</v>
      </c>
    </row>
    <row r="98" spans="1:9" ht="56.25" outlineLevel="3">
      <c r="A98" s="10" t="s">
        <v>14</v>
      </c>
      <c r="B98" s="44">
        <v>904</v>
      </c>
      <c r="C98" s="11" t="s">
        <v>9</v>
      </c>
      <c r="D98" s="11" t="s">
        <v>33</v>
      </c>
      <c r="E98" s="9" t="s">
        <v>89</v>
      </c>
      <c r="F98" s="9" t="s">
        <v>15</v>
      </c>
      <c r="G98" s="4">
        <f t="shared" si="25"/>
        <v>50</v>
      </c>
      <c r="H98" s="4">
        <f t="shared" si="25"/>
        <v>50</v>
      </c>
      <c r="I98" s="4">
        <f t="shared" si="25"/>
        <v>50</v>
      </c>
    </row>
    <row r="99" spans="1:9" ht="52.5" customHeight="1" outlineLevel="4">
      <c r="A99" s="10" t="s">
        <v>16</v>
      </c>
      <c r="B99" s="44">
        <v>904</v>
      </c>
      <c r="C99" s="11" t="s">
        <v>9</v>
      </c>
      <c r="D99" s="11" t="s">
        <v>33</v>
      </c>
      <c r="E99" s="9" t="s">
        <v>89</v>
      </c>
      <c r="F99" s="9" t="s">
        <v>17</v>
      </c>
      <c r="G99" s="4">
        <v>50</v>
      </c>
      <c r="H99" s="4">
        <v>50</v>
      </c>
      <c r="I99" s="4">
        <v>50</v>
      </c>
    </row>
    <row r="100" spans="1:9" ht="75" hidden="1" outlineLevel="4">
      <c r="A100" s="42" t="s">
        <v>97</v>
      </c>
      <c r="B100" s="44">
        <v>904</v>
      </c>
      <c r="C100" s="11" t="s">
        <v>9</v>
      </c>
      <c r="D100" s="11" t="s">
        <v>33</v>
      </c>
      <c r="E100" s="9" t="s">
        <v>98</v>
      </c>
      <c r="F100" s="9"/>
      <c r="G100" s="4">
        <f>G101</f>
        <v>0</v>
      </c>
      <c r="H100" s="3">
        <v>0</v>
      </c>
      <c r="I100" s="3">
        <v>0</v>
      </c>
    </row>
    <row r="101" spans="1:9" ht="56.25" hidden="1" outlineLevel="4">
      <c r="A101" s="10" t="s">
        <v>14</v>
      </c>
      <c r="B101" s="44">
        <v>904</v>
      </c>
      <c r="C101" s="11" t="s">
        <v>9</v>
      </c>
      <c r="D101" s="11" t="s">
        <v>33</v>
      </c>
      <c r="E101" s="9" t="s">
        <v>98</v>
      </c>
      <c r="F101" s="9" t="s">
        <v>15</v>
      </c>
      <c r="G101" s="4">
        <f>G102</f>
        <v>0</v>
      </c>
      <c r="H101" s="3">
        <v>0</v>
      </c>
      <c r="I101" s="3">
        <v>0</v>
      </c>
    </row>
    <row r="102" spans="1:9" ht="56.25" hidden="1" outlineLevel="4">
      <c r="A102" s="10" t="s">
        <v>16</v>
      </c>
      <c r="B102" s="44">
        <v>904</v>
      </c>
      <c r="C102" s="11" t="s">
        <v>9</v>
      </c>
      <c r="D102" s="11" t="s">
        <v>33</v>
      </c>
      <c r="E102" s="9" t="s">
        <v>98</v>
      </c>
      <c r="F102" s="9" t="s">
        <v>17</v>
      </c>
      <c r="G102" s="4">
        <v>0</v>
      </c>
      <c r="H102" s="3">
        <v>0</v>
      </c>
      <c r="I102" s="3">
        <v>0</v>
      </c>
    </row>
    <row r="103" spans="1:9" ht="56.25" outlineLevel="4">
      <c r="A103" s="42" t="s">
        <v>99</v>
      </c>
      <c r="B103" s="44">
        <v>904</v>
      </c>
      <c r="C103" s="11" t="s">
        <v>9</v>
      </c>
      <c r="D103" s="11" t="s">
        <v>33</v>
      </c>
      <c r="E103" s="9" t="s">
        <v>100</v>
      </c>
      <c r="F103" s="9"/>
      <c r="G103" s="4">
        <f>G104</f>
        <v>4251.2</v>
      </c>
      <c r="H103" s="3">
        <v>0</v>
      </c>
      <c r="I103" s="3">
        <v>0</v>
      </c>
    </row>
    <row r="104" spans="1:9" ht="56.25" outlineLevel="4">
      <c r="A104" s="10" t="s">
        <v>14</v>
      </c>
      <c r="B104" s="44">
        <v>904</v>
      </c>
      <c r="C104" s="11" t="s">
        <v>9</v>
      </c>
      <c r="D104" s="11" t="s">
        <v>33</v>
      </c>
      <c r="E104" s="9" t="s">
        <v>100</v>
      </c>
      <c r="F104" s="9" t="s">
        <v>15</v>
      </c>
      <c r="G104" s="4">
        <f>G105</f>
        <v>4251.2</v>
      </c>
      <c r="H104" s="3">
        <v>0</v>
      </c>
      <c r="I104" s="3">
        <v>0</v>
      </c>
    </row>
    <row r="105" spans="1:9" ht="55.5" customHeight="1" outlineLevel="4">
      <c r="A105" s="10" t="s">
        <v>16</v>
      </c>
      <c r="B105" s="44">
        <v>904</v>
      </c>
      <c r="C105" s="11" t="s">
        <v>9</v>
      </c>
      <c r="D105" s="11" t="s">
        <v>33</v>
      </c>
      <c r="E105" s="9" t="s">
        <v>100</v>
      </c>
      <c r="F105" s="9" t="s">
        <v>17</v>
      </c>
      <c r="G105" s="4">
        <v>4251.2</v>
      </c>
      <c r="H105" s="3">
        <v>0</v>
      </c>
      <c r="I105" s="3">
        <v>0</v>
      </c>
    </row>
    <row r="106" spans="1:9" ht="56.25" hidden="1" outlineLevel="2">
      <c r="A106" s="15" t="s">
        <v>34</v>
      </c>
      <c r="B106" s="44">
        <v>904</v>
      </c>
      <c r="C106" s="17" t="s">
        <v>9</v>
      </c>
      <c r="D106" s="17" t="s">
        <v>33</v>
      </c>
      <c r="E106" s="9" t="s">
        <v>146</v>
      </c>
      <c r="F106" s="18"/>
      <c r="G106" s="3">
        <f t="shared" ref="G106:I107" si="26">G107</f>
        <v>0</v>
      </c>
      <c r="H106" s="3">
        <f t="shared" si="26"/>
        <v>0</v>
      </c>
      <c r="I106" s="3">
        <f t="shared" si="26"/>
        <v>0</v>
      </c>
    </row>
    <row r="107" spans="1:9" ht="56.25" hidden="1" outlineLevel="3">
      <c r="A107" s="15" t="s">
        <v>14</v>
      </c>
      <c r="B107" s="44">
        <v>904</v>
      </c>
      <c r="C107" s="17" t="s">
        <v>9</v>
      </c>
      <c r="D107" s="17" t="s">
        <v>33</v>
      </c>
      <c r="E107" s="9" t="s">
        <v>146</v>
      </c>
      <c r="F107" s="18" t="s">
        <v>15</v>
      </c>
      <c r="G107" s="3">
        <f t="shared" si="26"/>
        <v>0</v>
      </c>
      <c r="H107" s="3">
        <f t="shared" si="26"/>
        <v>0</v>
      </c>
      <c r="I107" s="3">
        <f t="shared" si="26"/>
        <v>0</v>
      </c>
    </row>
    <row r="108" spans="1:9" ht="56.25" hidden="1" outlineLevel="4">
      <c r="A108" s="15" t="s">
        <v>16</v>
      </c>
      <c r="B108" s="44">
        <v>904</v>
      </c>
      <c r="C108" s="17" t="s">
        <v>9</v>
      </c>
      <c r="D108" s="17" t="s">
        <v>33</v>
      </c>
      <c r="E108" s="9" t="s">
        <v>146</v>
      </c>
      <c r="F108" s="18" t="s">
        <v>17</v>
      </c>
      <c r="G108" s="3">
        <v>0</v>
      </c>
      <c r="H108" s="3">
        <v>0</v>
      </c>
      <c r="I108" s="3">
        <v>0</v>
      </c>
    </row>
    <row r="109" spans="1:9" ht="37.5" outlineLevel="4">
      <c r="A109" s="10" t="s">
        <v>37</v>
      </c>
      <c r="B109" s="44">
        <v>904</v>
      </c>
      <c r="C109" s="11" t="s">
        <v>9</v>
      </c>
      <c r="D109" s="11" t="s">
        <v>38</v>
      </c>
      <c r="E109" s="9"/>
      <c r="F109" s="9"/>
      <c r="G109" s="4">
        <f>G112+G119+G122+G115</f>
        <v>200</v>
      </c>
      <c r="H109" s="4">
        <f t="shared" ref="H109:I109" si="27">H112+H119+H122+H115</f>
        <v>200</v>
      </c>
      <c r="I109" s="4">
        <f t="shared" si="27"/>
        <v>200</v>
      </c>
    </row>
    <row r="110" spans="1:9" ht="66.75" customHeight="1" outlineLevel="4">
      <c r="A110" s="37" t="s">
        <v>111</v>
      </c>
      <c r="B110" s="44">
        <v>904</v>
      </c>
      <c r="C110" s="11" t="s">
        <v>9</v>
      </c>
      <c r="D110" s="11" t="s">
        <v>38</v>
      </c>
      <c r="E110" s="9" t="s">
        <v>112</v>
      </c>
      <c r="F110" s="9"/>
      <c r="G110" s="4">
        <f>G113+G120+G123+G115</f>
        <v>200</v>
      </c>
      <c r="H110" s="4">
        <f t="shared" ref="H110:I110" si="28">H113+H120+H123+H115</f>
        <v>200</v>
      </c>
      <c r="I110" s="4">
        <f t="shared" si="28"/>
        <v>200</v>
      </c>
    </row>
    <row r="111" spans="1:9" ht="36.75" customHeight="1" outlineLevel="4">
      <c r="A111" s="46" t="s">
        <v>113</v>
      </c>
      <c r="B111" s="44">
        <v>904</v>
      </c>
      <c r="C111" s="11" t="s">
        <v>9</v>
      </c>
      <c r="D111" s="11" t="s">
        <v>38</v>
      </c>
      <c r="E111" s="9" t="s">
        <v>114</v>
      </c>
      <c r="F111" s="9"/>
      <c r="G111" s="4">
        <f>G112+G115</f>
        <v>200</v>
      </c>
      <c r="H111" s="4">
        <f t="shared" ref="H111:I111" si="29">H112+H115</f>
        <v>200</v>
      </c>
      <c r="I111" s="4">
        <f t="shared" si="29"/>
        <v>200</v>
      </c>
    </row>
    <row r="112" spans="1:9" ht="37.5" hidden="1" outlineLevel="4">
      <c r="A112" s="10" t="s">
        <v>62</v>
      </c>
      <c r="B112" s="44">
        <v>904</v>
      </c>
      <c r="C112" s="11" t="s">
        <v>9</v>
      </c>
      <c r="D112" s="11" t="s">
        <v>38</v>
      </c>
      <c r="E112" s="9" t="s">
        <v>83</v>
      </c>
      <c r="F112" s="9"/>
      <c r="G112" s="4">
        <f t="shared" ref="G112:I113" si="30">G113</f>
        <v>0</v>
      </c>
      <c r="H112" s="4">
        <f t="shared" si="30"/>
        <v>0</v>
      </c>
      <c r="I112" s="4">
        <f t="shared" si="30"/>
        <v>0</v>
      </c>
    </row>
    <row r="113" spans="1:9" ht="56.25" hidden="1" outlineLevel="4">
      <c r="A113" s="10" t="s">
        <v>14</v>
      </c>
      <c r="B113" s="44">
        <v>904</v>
      </c>
      <c r="C113" s="11" t="s">
        <v>9</v>
      </c>
      <c r="D113" s="11" t="s">
        <v>38</v>
      </c>
      <c r="E113" s="9" t="s">
        <v>83</v>
      </c>
      <c r="F113" s="9" t="s">
        <v>15</v>
      </c>
      <c r="G113" s="4">
        <f t="shared" si="30"/>
        <v>0</v>
      </c>
      <c r="H113" s="4">
        <f t="shared" si="30"/>
        <v>0</v>
      </c>
      <c r="I113" s="4">
        <f t="shared" si="30"/>
        <v>0</v>
      </c>
    </row>
    <row r="114" spans="1:9" ht="56.25" hidden="1" outlineLevel="4">
      <c r="A114" s="10" t="s">
        <v>16</v>
      </c>
      <c r="B114" s="44">
        <v>904</v>
      </c>
      <c r="C114" s="11" t="s">
        <v>9</v>
      </c>
      <c r="D114" s="11" t="s">
        <v>38</v>
      </c>
      <c r="E114" s="9" t="s">
        <v>83</v>
      </c>
      <c r="F114" s="9" t="s">
        <v>17</v>
      </c>
      <c r="G114" s="4">
        <v>0</v>
      </c>
      <c r="H114" s="19">
        <v>0</v>
      </c>
      <c r="I114" s="19">
        <v>0</v>
      </c>
    </row>
    <row r="115" spans="1:9" ht="38.25" customHeight="1" outlineLevel="4">
      <c r="A115" s="7" t="s">
        <v>157</v>
      </c>
      <c r="B115" s="44">
        <v>904</v>
      </c>
      <c r="C115" s="11" t="s">
        <v>9</v>
      </c>
      <c r="D115" s="11" t="s">
        <v>38</v>
      </c>
      <c r="E115" s="9" t="s">
        <v>156</v>
      </c>
      <c r="F115" s="9"/>
      <c r="G115" s="4">
        <f>G116</f>
        <v>200</v>
      </c>
      <c r="H115" s="4">
        <f t="shared" ref="H115:I115" si="31">H116</f>
        <v>200</v>
      </c>
      <c r="I115" s="4">
        <f t="shared" si="31"/>
        <v>200</v>
      </c>
    </row>
    <row r="116" spans="1:9" ht="56.25" outlineLevel="4">
      <c r="A116" s="10" t="s">
        <v>14</v>
      </c>
      <c r="B116" s="44">
        <v>904</v>
      </c>
      <c r="C116" s="11" t="s">
        <v>9</v>
      </c>
      <c r="D116" s="11" t="s">
        <v>38</v>
      </c>
      <c r="E116" s="9" t="s">
        <v>156</v>
      </c>
      <c r="F116" s="9">
        <v>200</v>
      </c>
      <c r="G116" s="4">
        <f>G117</f>
        <v>200</v>
      </c>
      <c r="H116" s="4">
        <f t="shared" ref="H116:I116" si="32">H117</f>
        <v>200</v>
      </c>
      <c r="I116" s="4">
        <f t="shared" si="32"/>
        <v>200</v>
      </c>
    </row>
    <row r="117" spans="1:9" ht="56.25" customHeight="1" outlineLevel="4">
      <c r="A117" s="10" t="s">
        <v>16</v>
      </c>
      <c r="B117" s="44">
        <v>904</v>
      </c>
      <c r="C117" s="11" t="s">
        <v>9</v>
      </c>
      <c r="D117" s="11" t="s">
        <v>38</v>
      </c>
      <c r="E117" s="9" t="s">
        <v>156</v>
      </c>
      <c r="F117" s="9">
        <v>240</v>
      </c>
      <c r="G117" s="4">
        <v>200</v>
      </c>
      <c r="H117" s="19">
        <v>200</v>
      </c>
      <c r="I117" s="19">
        <v>200</v>
      </c>
    </row>
    <row r="118" spans="1:9" ht="67.5" hidden="1" customHeight="1" outlineLevel="4">
      <c r="A118" s="10" t="s">
        <v>121</v>
      </c>
      <c r="B118" s="44">
        <v>904</v>
      </c>
      <c r="C118" s="11" t="s">
        <v>9</v>
      </c>
      <c r="D118" s="11" t="s">
        <v>38</v>
      </c>
      <c r="E118" s="9" t="s">
        <v>122</v>
      </c>
      <c r="F118" s="9"/>
      <c r="G118" s="4">
        <f>G119</f>
        <v>0</v>
      </c>
      <c r="H118" s="4">
        <f>H119</f>
        <v>0</v>
      </c>
      <c r="I118" s="4">
        <f>I119</f>
        <v>0</v>
      </c>
    </row>
    <row r="119" spans="1:9" ht="132.75" hidden="1" customHeight="1" outlineLevel="4">
      <c r="A119" s="43" t="s">
        <v>134</v>
      </c>
      <c r="B119" s="44">
        <v>904</v>
      </c>
      <c r="C119" s="11" t="s">
        <v>9</v>
      </c>
      <c r="D119" s="11" t="s">
        <v>38</v>
      </c>
      <c r="E119" s="9" t="s">
        <v>132</v>
      </c>
      <c r="F119" s="9"/>
      <c r="G119" s="4">
        <f>G120</f>
        <v>0</v>
      </c>
      <c r="H119" s="3">
        <v>0</v>
      </c>
      <c r="I119" s="3">
        <v>0</v>
      </c>
    </row>
    <row r="120" spans="1:9" ht="43.5" hidden="1" customHeight="1" outlineLevel="4">
      <c r="A120" s="10" t="s">
        <v>14</v>
      </c>
      <c r="B120" s="44">
        <v>904</v>
      </c>
      <c r="C120" s="11" t="s">
        <v>9</v>
      </c>
      <c r="D120" s="11" t="s">
        <v>38</v>
      </c>
      <c r="E120" s="9" t="s">
        <v>132</v>
      </c>
      <c r="F120" s="9" t="s">
        <v>15</v>
      </c>
      <c r="G120" s="4">
        <f>G121</f>
        <v>0</v>
      </c>
      <c r="H120" s="3">
        <v>0</v>
      </c>
      <c r="I120" s="3">
        <v>0</v>
      </c>
    </row>
    <row r="121" spans="1:9" ht="56.25" hidden="1" outlineLevel="4">
      <c r="A121" s="10" t="s">
        <v>16</v>
      </c>
      <c r="B121" s="44">
        <v>904</v>
      </c>
      <c r="C121" s="11" t="s">
        <v>9</v>
      </c>
      <c r="D121" s="11" t="s">
        <v>38</v>
      </c>
      <c r="E121" s="9" t="s">
        <v>132</v>
      </c>
      <c r="F121" s="9" t="s">
        <v>17</v>
      </c>
      <c r="G121" s="4">
        <v>0</v>
      </c>
      <c r="H121" s="3">
        <v>0</v>
      </c>
      <c r="I121" s="3">
        <v>0</v>
      </c>
    </row>
    <row r="122" spans="1:9" ht="117" hidden="1" customHeight="1" outlineLevel="4">
      <c r="A122" s="43" t="s">
        <v>135</v>
      </c>
      <c r="B122" s="44">
        <v>904</v>
      </c>
      <c r="C122" s="11" t="s">
        <v>9</v>
      </c>
      <c r="D122" s="11" t="s">
        <v>38</v>
      </c>
      <c r="E122" s="9" t="s">
        <v>133</v>
      </c>
      <c r="F122" s="9"/>
      <c r="G122" s="4">
        <f>G123</f>
        <v>0</v>
      </c>
      <c r="H122" s="3">
        <v>0</v>
      </c>
      <c r="I122" s="3">
        <v>0</v>
      </c>
    </row>
    <row r="123" spans="1:9" ht="49.5" hidden="1" customHeight="1" outlineLevel="4">
      <c r="A123" s="10" t="s">
        <v>14</v>
      </c>
      <c r="B123" s="44">
        <v>904</v>
      </c>
      <c r="C123" s="11" t="s">
        <v>9</v>
      </c>
      <c r="D123" s="11" t="s">
        <v>38</v>
      </c>
      <c r="E123" s="9" t="s">
        <v>133</v>
      </c>
      <c r="F123" s="9" t="s">
        <v>15</v>
      </c>
      <c r="G123" s="4">
        <f>G124</f>
        <v>0</v>
      </c>
      <c r="H123" s="3">
        <v>0</v>
      </c>
      <c r="I123" s="3">
        <v>0</v>
      </c>
    </row>
    <row r="124" spans="1:9" ht="56.25" hidden="1" outlineLevel="4">
      <c r="A124" s="10" t="s">
        <v>16</v>
      </c>
      <c r="B124" s="44">
        <v>904</v>
      </c>
      <c r="C124" s="11" t="s">
        <v>9</v>
      </c>
      <c r="D124" s="11" t="s">
        <v>38</v>
      </c>
      <c r="E124" s="9" t="s">
        <v>133</v>
      </c>
      <c r="F124" s="9" t="s">
        <v>17</v>
      </c>
      <c r="G124" s="4">
        <v>0</v>
      </c>
      <c r="H124" s="3">
        <v>0</v>
      </c>
      <c r="I124" s="3">
        <v>0</v>
      </c>
    </row>
    <row r="125" spans="1:9" ht="37.5" collapsed="1">
      <c r="A125" s="10" t="s">
        <v>39</v>
      </c>
      <c r="B125" s="44">
        <v>904</v>
      </c>
      <c r="C125" s="11" t="s">
        <v>40</v>
      </c>
      <c r="D125" s="11"/>
      <c r="E125" s="9"/>
      <c r="F125" s="9"/>
      <c r="G125" s="4">
        <f>G126+G135+G141</f>
        <v>2765.3179499999997</v>
      </c>
      <c r="H125" s="4">
        <f>H126+H135+H141</f>
        <v>888.43</v>
      </c>
      <c r="I125" s="4">
        <f>I126+I135+I141</f>
        <v>788.45600000000002</v>
      </c>
    </row>
    <row r="126" spans="1:9" ht="18.75" outlineLevel="1">
      <c r="A126" s="10" t="s">
        <v>41</v>
      </c>
      <c r="B126" s="44">
        <v>904</v>
      </c>
      <c r="C126" s="11" t="s">
        <v>40</v>
      </c>
      <c r="D126" s="11" t="s">
        <v>7</v>
      </c>
      <c r="E126" s="9"/>
      <c r="F126" s="9"/>
      <c r="G126" s="4">
        <f>G129+G132</f>
        <v>50</v>
      </c>
      <c r="H126" s="4">
        <f>H129+H132</f>
        <v>50</v>
      </c>
      <c r="I126" s="4">
        <f>I129+I132</f>
        <v>50</v>
      </c>
    </row>
    <row r="127" spans="1:9" ht="75" outlineLevel="1">
      <c r="A127" s="37" t="s">
        <v>111</v>
      </c>
      <c r="B127" s="44">
        <v>904</v>
      </c>
      <c r="C127" s="11" t="s">
        <v>40</v>
      </c>
      <c r="D127" s="11" t="s">
        <v>7</v>
      </c>
      <c r="E127" s="9" t="s">
        <v>112</v>
      </c>
      <c r="F127" s="9"/>
      <c r="G127" s="4">
        <f>G130+G133</f>
        <v>50</v>
      </c>
      <c r="H127" s="4">
        <f t="shared" ref="H127:I127" si="33">H130+H133</f>
        <v>50</v>
      </c>
      <c r="I127" s="4">
        <f t="shared" si="33"/>
        <v>50</v>
      </c>
    </row>
    <row r="128" spans="1:9" ht="56.25" outlineLevel="1">
      <c r="A128" s="10" t="s">
        <v>123</v>
      </c>
      <c r="B128" s="44">
        <v>904</v>
      </c>
      <c r="C128" s="11" t="s">
        <v>40</v>
      </c>
      <c r="D128" s="11" t="s">
        <v>7</v>
      </c>
      <c r="E128" s="9" t="s">
        <v>124</v>
      </c>
      <c r="F128" s="9"/>
      <c r="G128" s="4">
        <f>G129</f>
        <v>50</v>
      </c>
      <c r="H128" s="4">
        <f>H129</f>
        <v>50</v>
      </c>
      <c r="I128" s="4">
        <f>I129</f>
        <v>50</v>
      </c>
    </row>
    <row r="129" spans="1:9" ht="75.75" customHeight="1" outlineLevel="2">
      <c r="A129" s="10" t="s">
        <v>42</v>
      </c>
      <c r="B129" s="44">
        <v>904</v>
      </c>
      <c r="C129" s="11" t="s">
        <v>40</v>
      </c>
      <c r="D129" s="11" t="s">
        <v>7</v>
      </c>
      <c r="E129" s="9" t="s">
        <v>91</v>
      </c>
      <c r="F129" s="9"/>
      <c r="G129" s="4">
        <f t="shared" ref="G129:I130" si="34">G130</f>
        <v>50</v>
      </c>
      <c r="H129" s="4">
        <f t="shared" si="34"/>
        <v>50</v>
      </c>
      <c r="I129" s="4">
        <f t="shared" si="34"/>
        <v>50</v>
      </c>
    </row>
    <row r="130" spans="1:9" ht="56.25" outlineLevel="3">
      <c r="A130" s="10" t="s">
        <v>14</v>
      </c>
      <c r="B130" s="44">
        <v>904</v>
      </c>
      <c r="C130" s="11" t="s">
        <v>40</v>
      </c>
      <c r="D130" s="11" t="s">
        <v>7</v>
      </c>
      <c r="E130" s="9" t="s">
        <v>91</v>
      </c>
      <c r="F130" s="9" t="s">
        <v>15</v>
      </c>
      <c r="G130" s="4">
        <f t="shared" si="34"/>
        <v>50</v>
      </c>
      <c r="H130" s="4">
        <f t="shared" si="34"/>
        <v>50</v>
      </c>
      <c r="I130" s="4">
        <f t="shared" si="34"/>
        <v>50</v>
      </c>
    </row>
    <row r="131" spans="1:9" ht="56.25" outlineLevel="4">
      <c r="A131" s="10" t="s">
        <v>16</v>
      </c>
      <c r="B131" s="44">
        <v>904</v>
      </c>
      <c r="C131" s="11" t="s">
        <v>40</v>
      </c>
      <c r="D131" s="11" t="s">
        <v>7</v>
      </c>
      <c r="E131" s="9" t="s">
        <v>91</v>
      </c>
      <c r="F131" s="9" t="s">
        <v>17</v>
      </c>
      <c r="G131" s="4">
        <v>50</v>
      </c>
      <c r="H131" s="4">
        <v>50</v>
      </c>
      <c r="I131" s="4">
        <v>50</v>
      </c>
    </row>
    <row r="132" spans="1:9" ht="18.75" hidden="1" outlineLevel="4">
      <c r="A132" s="10" t="s">
        <v>63</v>
      </c>
      <c r="B132" s="44">
        <v>904</v>
      </c>
      <c r="C132" s="11" t="s">
        <v>40</v>
      </c>
      <c r="D132" s="11" t="s">
        <v>7</v>
      </c>
      <c r="E132" s="9" t="s">
        <v>102</v>
      </c>
      <c r="F132" s="9"/>
      <c r="G132" s="4">
        <f>G133</f>
        <v>0</v>
      </c>
      <c r="H132" s="4">
        <f>H134</f>
        <v>0</v>
      </c>
      <c r="I132" s="4">
        <f>I134</f>
        <v>0</v>
      </c>
    </row>
    <row r="133" spans="1:9" ht="56.25" hidden="1" outlineLevel="4">
      <c r="A133" s="10" t="s">
        <v>14</v>
      </c>
      <c r="B133" s="44">
        <v>904</v>
      </c>
      <c r="C133" s="11" t="s">
        <v>40</v>
      </c>
      <c r="D133" s="11" t="s">
        <v>7</v>
      </c>
      <c r="E133" s="9" t="s">
        <v>102</v>
      </c>
      <c r="F133" s="9">
        <v>200</v>
      </c>
      <c r="G133" s="4">
        <f>G134</f>
        <v>0</v>
      </c>
      <c r="H133" s="3">
        <v>0</v>
      </c>
      <c r="I133" s="3">
        <v>0</v>
      </c>
    </row>
    <row r="134" spans="1:9" ht="56.25" hidden="1" outlineLevel="4">
      <c r="A134" s="10" t="s">
        <v>16</v>
      </c>
      <c r="B134" s="44">
        <v>904</v>
      </c>
      <c r="C134" s="11" t="s">
        <v>40</v>
      </c>
      <c r="D134" s="11" t="s">
        <v>7</v>
      </c>
      <c r="E134" s="9" t="s">
        <v>102</v>
      </c>
      <c r="F134" s="9">
        <v>240</v>
      </c>
      <c r="G134" s="4">
        <v>0</v>
      </c>
      <c r="H134" s="4">
        <v>0</v>
      </c>
      <c r="I134" s="4">
        <v>0</v>
      </c>
    </row>
    <row r="135" spans="1:9" ht="24" customHeight="1" outlineLevel="1" collapsed="1">
      <c r="A135" s="10" t="s">
        <v>43</v>
      </c>
      <c r="B135" s="44">
        <v>904</v>
      </c>
      <c r="C135" s="11" t="s">
        <v>40</v>
      </c>
      <c r="D135" s="11" t="s">
        <v>44</v>
      </c>
      <c r="E135" s="9"/>
      <c r="F135" s="9"/>
      <c r="G135" s="4">
        <f>G138</f>
        <v>100</v>
      </c>
      <c r="H135" s="4">
        <f>H138</f>
        <v>100</v>
      </c>
      <c r="I135" s="4">
        <f>I138</f>
        <v>100</v>
      </c>
    </row>
    <row r="136" spans="1:9" ht="59.25" customHeight="1" outlineLevel="1">
      <c r="A136" s="37" t="s">
        <v>111</v>
      </c>
      <c r="B136" s="44">
        <v>904</v>
      </c>
      <c r="C136" s="11" t="s">
        <v>40</v>
      </c>
      <c r="D136" s="11" t="s">
        <v>44</v>
      </c>
      <c r="E136" s="9" t="s">
        <v>112</v>
      </c>
      <c r="F136" s="9"/>
      <c r="G136" s="4">
        <f t="shared" ref="G136:I137" si="35">G139</f>
        <v>100</v>
      </c>
      <c r="H136" s="4">
        <f t="shared" si="35"/>
        <v>100</v>
      </c>
      <c r="I136" s="4">
        <f t="shared" si="35"/>
        <v>100</v>
      </c>
    </row>
    <row r="137" spans="1:9" ht="37.5" customHeight="1" outlineLevel="1">
      <c r="A137" s="10" t="s">
        <v>123</v>
      </c>
      <c r="B137" s="44">
        <v>904</v>
      </c>
      <c r="C137" s="11" t="s">
        <v>40</v>
      </c>
      <c r="D137" s="11" t="s">
        <v>44</v>
      </c>
      <c r="E137" s="9" t="s">
        <v>124</v>
      </c>
      <c r="F137" s="9"/>
      <c r="G137" s="4">
        <f t="shared" si="35"/>
        <v>100</v>
      </c>
      <c r="H137" s="4">
        <f t="shared" si="35"/>
        <v>100</v>
      </c>
      <c r="I137" s="4">
        <f t="shared" si="35"/>
        <v>100</v>
      </c>
    </row>
    <row r="138" spans="1:9" ht="39" customHeight="1" outlineLevel="2">
      <c r="A138" s="10" t="s">
        <v>64</v>
      </c>
      <c r="B138" s="44">
        <v>904</v>
      </c>
      <c r="C138" s="11" t="s">
        <v>40</v>
      </c>
      <c r="D138" s="11" t="s">
        <v>44</v>
      </c>
      <c r="E138" s="9" t="s">
        <v>84</v>
      </c>
      <c r="F138" s="9"/>
      <c r="G138" s="4">
        <f t="shared" ref="G138:I139" si="36">G139</f>
        <v>100</v>
      </c>
      <c r="H138" s="4">
        <f t="shared" si="36"/>
        <v>100</v>
      </c>
      <c r="I138" s="4">
        <f t="shared" si="36"/>
        <v>100</v>
      </c>
    </row>
    <row r="139" spans="1:9" ht="56.25" outlineLevel="3">
      <c r="A139" s="10" t="s">
        <v>14</v>
      </c>
      <c r="B139" s="44">
        <v>904</v>
      </c>
      <c r="C139" s="11" t="s">
        <v>40</v>
      </c>
      <c r="D139" s="11" t="s">
        <v>44</v>
      </c>
      <c r="E139" s="9" t="s">
        <v>84</v>
      </c>
      <c r="F139" s="9" t="s">
        <v>15</v>
      </c>
      <c r="G139" s="4">
        <f t="shared" si="36"/>
        <v>100</v>
      </c>
      <c r="H139" s="4">
        <f t="shared" si="36"/>
        <v>100</v>
      </c>
      <c r="I139" s="4">
        <f t="shared" si="36"/>
        <v>100</v>
      </c>
    </row>
    <row r="140" spans="1:9" ht="59.25" customHeight="1" outlineLevel="4">
      <c r="A140" s="10" t="s">
        <v>16</v>
      </c>
      <c r="B140" s="44">
        <v>904</v>
      </c>
      <c r="C140" s="11" t="s">
        <v>40</v>
      </c>
      <c r="D140" s="11" t="s">
        <v>44</v>
      </c>
      <c r="E140" s="9" t="s">
        <v>84</v>
      </c>
      <c r="F140" s="9" t="s">
        <v>17</v>
      </c>
      <c r="G140" s="4">
        <v>100</v>
      </c>
      <c r="H140" s="4">
        <v>100</v>
      </c>
      <c r="I140" s="4">
        <v>100</v>
      </c>
    </row>
    <row r="141" spans="1:9" ht="24.75" customHeight="1" outlineLevel="1">
      <c r="A141" s="10" t="s">
        <v>45</v>
      </c>
      <c r="B141" s="44">
        <v>904</v>
      </c>
      <c r="C141" s="11" t="s">
        <v>40</v>
      </c>
      <c r="D141" s="11" t="s">
        <v>27</v>
      </c>
      <c r="E141" s="9"/>
      <c r="F141" s="9"/>
      <c r="G141" s="4">
        <f>G142</f>
        <v>2615.3179499999997</v>
      </c>
      <c r="H141" s="4">
        <f t="shared" ref="H141:I141" si="37">H142</f>
        <v>738.43</v>
      </c>
      <c r="I141" s="4">
        <f t="shared" si="37"/>
        <v>638.45600000000002</v>
      </c>
    </row>
    <row r="142" spans="1:9" ht="62.25" customHeight="1" outlineLevel="1">
      <c r="A142" s="37" t="s">
        <v>111</v>
      </c>
      <c r="B142" s="44">
        <v>904</v>
      </c>
      <c r="C142" s="11" t="s">
        <v>40</v>
      </c>
      <c r="D142" s="11" t="s">
        <v>27</v>
      </c>
      <c r="E142" s="9" t="s">
        <v>112</v>
      </c>
      <c r="F142" s="9"/>
      <c r="G142" s="4">
        <f>G143+G164+G168</f>
        <v>2615.3179499999997</v>
      </c>
      <c r="H142" s="4">
        <f t="shared" ref="H142:I142" si="38">H143</f>
        <v>738.43</v>
      </c>
      <c r="I142" s="4">
        <f t="shared" si="38"/>
        <v>638.45600000000002</v>
      </c>
    </row>
    <row r="143" spans="1:9" ht="41.25" customHeight="1" outlineLevel="1">
      <c r="A143" s="10" t="s">
        <v>119</v>
      </c>
      <c r="B143" s="44">
        <v>904</v>
      </c>
      <c r="C143" s="11" t="s">
        <v>40</v>
      </c>
      <c r="D143" s="11" t="s">
        <v>27</v>
      </c>
      <c r="E143" s="9" t="s">
        <v>120</v>
      </c>
      <c r="F143" s="9"/>
      <c r="G143" s="4">
        <f>G144+G152+G158+G161</f>
        <v>2615.3179499999997</v>
      </c>
      <c r="H143" s="4">
        <f>H144+H152+H158+H164</f>
        <v>738.43</v>
      </c>
      <c r="I143" s="4">
        <f>I144+I152+I158+I164</f>
        <v>638.45600000000002</v>
      </c>
    </row>
    <row r="144" spans="1:9" ht="45.75" customHeight="1" outlineLevel="2">
      <c r="A144" s="10" t="s">
        <v>65</v>
      </c>
      <c r="B144" s="44">
        <v>904</v>
      </c>
      <c r="C144" s="11" t="s">
        <v>40</v>
      </c>
      <c r="D144" s="11" t="s">
        <v>27</v>
      </c>
      <c r="E144" s="9" t="s">
        <v>85</v>
      </c>
      <c r="F144" s="9"/>
      <c r="G144" s="4">
        <f>G145+G148</f>
        <v>900</v>
      </c>
      <c r="H144" s="4">
        <f>H145+H148</f>
        <v>650</v>
      </c>
      <c r="I144" s="4">
        <f>I145+I148</f>
        <v>550</v>
      </c>
    </row>
    <row r="145" spans="1:9" ht="56.25" outlineLevel="3">
      <c r="A145" s="10" t="s">
        <v>14</v>
      </c>
      <c r="B145" s="44">
        <v>904</v>
      </c>
      <c r="C145" s="11" t="s">
        <v>40</v>
      </c>
      <c r="D145" s="11" t="s">
        <v>27</v>
      </c>
      <c r="E145" s="9" t="s">
        <v>85</v>
      </c>
      <c r="F145" s="9" t="s">
        <v>15</v>
      </c>
      <c r="G145" s="4">
        <f t="shared" ref="G145:I145" si="39">G146</f>
        <v>900</v>
      </c>
      <c r="H145" s="4">
        <f t="shared" si="39"/>
        <v>650</v>
      </c>
      <c r="I145" s="4">
        <f t="shared" si="39"/>
        <v>550</v>
      </c>
    </row>
    <row r="146" spans="1:9" ht="53.25" customHeight="1" outlineLevel="4">
      <c r="A146" s="10" t="s">
        <v>16</v>
      </c>
      <c r="B146" s="44">
        <v>904</v>
      </c>
      <c r="C146" s="11" t="s">
        <v>40</v>
      </c>
      <c r="D146" s="11" t="s">
        <v>27</v>
      </c>
      <c r="E146" s="9" t="s">
        <v>85</v>
      </c>
      <c r="F146" s="9" t="s">
        <v>17</v>
      </c>
      <c r="G146" s="4">
        <v>900</v>
      </c>
      <c r="H146" s="4">
        <v>650</v>
      </c>
      <c r="I146" s="4">
        <v>550</v>
      </c>
    </row>
    <row r="147" spans="1:9" ht="18.75" hidden="1" outlineLevel="4">
      <c r="A147" s="12" t="s">
        <v>18</v>
      </c>
      <c r="B147" s="44">
        <v>904</v>
      </c>
      <c r="C147" s="11" t="s">
        <v>40</v>
      </c>
      <c r="D147" s="11" t="s">
        <v>27</v>
      </c>
      <c r="E147" s="9" t="s">
        <v>85</v>
      </c>
      <c r="F147" s="14" t="s">
        <v>19</v>
      </c>
      <c r="G147" s="4">
        <f>G148</f>
        <v>0</v>
      </c>
      <c r="H147" s="4">
        <f>H148</f>
        <v>0</v>
      </c>
      <c r="I147" s="4">
        <f>I148</f>
        <v>0</v>
      </c>
    </row>
    <row r="148" spans="1:9" ht="56.25" hidden="1" outlineLevel="4">
      <c r="A148" s="10" t="s">
        <v>46</v>
      </c>
      <c r="B148" s="44">
        <v>904</v>
      </c>
      <c r="C148" s="11" t="s">
        <v>40</v>
      </c>
      <c r="D148" s="11" t="s">
        <v>27</v>
      </c>
      <c r="E148" s="9" t="s">
        <v>85</v>
      </c>
      <c r="F148" s="9">
        <v>830</v>
      </c>
      <c r="G148" s="4">
        <v>0</v>
      </c>
      <c r="H148" s="4">
        <v>0</v>
      </c>
      <c r="I148" s="4">
        <v>0</v>
      </c>
    </row>
    <row r="149" spans="1:9" ht="18.75" hidden="1" customHeight="1" outlineLevel="2">
      <c r="A149" s="10" t="s">
        <v>47</v>
      </c>
      <c r="B149" s="44">
        <v>904</v>
      </c>
      <c r="C149" s="11" t="s">
        <v>40</v>
      </c>
      <c r="D149" s="11" t="s">
        <v>27</v>
      </c>
      <c r="E149" s="9" t="s">
        <v>71</v>
      </c>
      <c r="F149" s="9"/>
      <c r="G149" s="4">
        <f t="shared" ref="G149:I150" si="40">G150</f>
        <v>0</v>
      </c>
      <c r="H149" s="4">
        <f t="shared" si="40"/>
        <v>0</v>
      </c>
      <c r="I149" s="4">
        <f t="shared" si="40"/>
        <v>0</v>
      </c>
    </row>
    <row r="150" spans="1:9" ht="56.25" hidden="1" outlineLevel="3">
      <c r="A150" s="10" t="s">
        <v>14</v>
      </c>
      <c r="B150" s="44">
        <v>904</v>
      </c>
      <c r="C150" s="11" t="s">
        <v>40</v>
      </c>
      <c r="D150" s="11" t="s">
        <v>27</v>
      </c>
      <c r="E150" s="9" t="s">
        <v>71</v>
      </c>
      <c r="F150" s="9" t="s">
        <v>15</v>
      </c>
      <c r="G150" s="4">
        <f t="shared" si="40"/>
        <v>0</v>
      </c>
      <c r="H150" s="4">
        <f t="shared" si="40"/>
        <v>0</v>
      </c>
      <c r="I150" s="4">
        <f t="shared" si="40"/>
        <v>0</v>
      </c>
    </row>
    <row r="151" spans="1:9" ht="56.25" hidden="1" outlineLevel="4">
      <c r="A151" s="10" t="s">
        <v>16</v>
      </c>
      <c r="B151" s="44">
        <v>904</v>
      </c>
      <c r="C151" s="11" t="s">
        <v>40</v>
      </c>
      <c r="D151" s="11" t="s">
        <v>27</v>
      </c>
      <c r="E151" s="9" t="s">
        <v>71</v>
      </c>
      <c r="F151" s="9" t="s">
        <v>17</v>
      </c>
      <c r="G151" s="4">
        <v>0</v>
      </c>
      <c r="H151" s="4">
        <v>0</v>
      </c>
      <c r="I151" s="4">
        <v>0</v>
      </c>
    </row>
    <row r="152" spans="1:9" ht="42" customHeight="1" outlineLevel="2" collapsed="1">
      <c r="A152" s="27" t="s">
        <v>90</v>
      </c>
      <c r="B152" s="44">
        <v>904</v>
      </c>
      <c r="C152" s="11" t="s">
        <v>40</v>
      </c>
      <c r="D152" s="11" t="s">
        <v>27</v>
      </c>
      <c r="E152" s="9" t="s">
        <v>86</v>
      </c>
      <c r="F152" s="9"/>
      <c r="G152" s="4">
        <f t="shared" ref="G152:I153" si="41">G153</f>
        <v>80</v>
      </c>
      <c r="H152" s="4">
        <f t="shared" si="41"/>
        <v>80</v>
      </c>
      <c r="I152" s="4">
        <f t="shared" si="41"/>
        <v>80</v>
      </c>
    </row>
    <row r="153" spans="1:9" ht="58.7" customHeight="1" outlineLevel="3">
      <c r="A153" s="10" t="s">
        <v>14</v>
      </c>
      <c r="B153" s="44">
        <v>904</v>
      </c>
      <c r="C153" s="11" t="s">
        <v>40</v>
      </c>
      <c r="D153" s="11" t="s">
        <v>27</v>
      </c>
      <c r="E153" s="9" t="s">
        <v>86</v>
      </c>
      <c r="F153" s="9" t="s">
        <v>15</v>
      </c>
      <c r="G153" s="4">
        <f t="shared" si="41"/>
        <v>80</v>
      </c>
      <c r="H153" s="4">
        <f t="shared" si="41"/>
        <v>80</v>
      </c>
      <c r="I153" s="4">
        <f t="shared" si="41"/>
        <v>80</v>
      </c>
    </row>
    <row r="154" spans="1:9" ht="57" customHeight="1" outlineLevel="4">
      <c r="A154" s="10" t="s">
        <v>16</v>
      </c>
      <c r="B154" s="44">
        <v>904</v>
      </c>
      <c r="C154" s="11" t="s">
        <v>40</v>
      </c>
      <c r="D154" s="11" t="s">
        <v>27</v>
      </c>
      <c r="E154" s="9" t="s">
        <v>86</v>
      </c>
      <c r="F154" s="9" t="s">
        <v>17</v>
      </c>
      <c r="G154" s="4">
        <v>80</v>
      </c>
      <c r="H154" s="4">
        <v>80</v>
      </c>
      <c r="I154" s="4">
        <v>80</v>
      </c>
    </row>
    <row r="155" spans="1:9" ht="39.75" hidden="1" customHeight="1" outlineLevel="4">
      <c r="A155" s="10" t="s">
        <v>66</v>
      </c>
      <c r="B155" s="44">
        <v>904</v>
      </c>
      <c r="C155" s="11" t="s">
        <v>40</v>
      </c>
      <c r="D155" s="11" t="s">
        <v>27</v>
      </c>
      <c r="E155" s="9" t="s">
        <v>69</v>
      </c>
      <c r="F155" s="9"/>
      <c r="G155" s="4">
        <f>G156</f>
        <v>0</v>
      </c>
      <c r="H155" s="4">
        <f t="shared" ref="H155:I155" si="42">H156</f>
        <v>0</v>
      </c>
      <c r="I155" s="4">
        <f t="shared" si="42"/>
        <v>0</v>
      </c>
    </row>
    <row r="156" spans="1:9" ht="58.5" hidden="1" customHeight="1" outlineLevel="4">
      <c r="A156" s="10" t="s">
        <v>14</v>
      </c>
      <c r="B156" s="44">
        <v>904</v>
      </c>
      <c r="C156" s="11" t="s">
        <v>40</v>
      </c>
      <c r="D156" s="11" t="s">
        <v>27</v>
      </c>
      <c r="E156" s="9" t="s">
        <v>68</v>
      </c>
      <c r="F156" s="9" t="s">
        <v>15</v>
      </c>
      <c r="G156" s="4">
        <f>G157</f>
        <v>0</v>
      </c>
      <c r="H156" s="4">
        <f t="shared" ref="H156:I156" si="43">H157</f>
        <v>0</v>
      </c>
      <c r="I156" s="4">
        <f t="shared" si="43"/>
        <v>0</v>
      </c>
    </row>
    <row r="157" spans="1:9" ht="57.75" hidden="1" customHeight="1" outlineLevel="4">
      <c r="A157" s="10" t="s">
        <v>16</v>
      </c>
      <c r="B157" s="44">
        <v>904</v>
      </c>
      <c r="C157" s="11" t="s">
        <v>40</v>
      </c>
      <c r="D157" s="11" t="s">
        <v>27</v>
      </c>
      <c r="E157" s="9" t="s">
        <v>68</v>
      </c>
      <c r="F157" s="9" t="s">
        <v>17</v>
      </c>
      <c r="G157" s="4">
        <v>0</v>
      </c>
      <c r="H157" s="4">
        <v>0</v>
      </c>
      <c r="I157" s="4">
        <v>0</v>
      </c>
    </row>
    <row r="158" spans="1:9" ht="37.5" outlineLevel="2" collapsed="1">
      <c r="A158" s="10" t="s">
        <v>48</v>
      </c>
      <c r="B158" s="44">
        <v>904</v>
      </c>
      <c r="C158" s="11" t="s">
        <v>40</v>
      </c>
      <c r="D158" s="11" t="s">
        <v>27</v>
      </c>
      <c r="E158" s="9" t="s">
        <v>87</v>
      </c>
      <c r="F158" s="9"/>
      <c r="G158" s="4">
        <f t="shared" ref="G158:I159" si="44">G159</f>
        <v>449.55576000000002</v>
      </c>
      <c r="H158" s="4">
        <f t="shared" si="44"/>
        <v>8.43</v>
      </c>
      <c r="I158" s="4">
        <f t="shared" si="44"/>
        <v>8.4559999999999995</v>
      </c>
    </row>
    <row r="159" spans="1:9" ht="47.25" customHeight="1" outlineLevel="3">
      <c r="A159" s="10" t="s">
        <v>14</v>
      </c>
      <c r="B159" s="44">
        <v>904</v>
      </c>
      <c r="C159" s="11" t="s">
        <v>40</v>
      </c>
      <c r="D159" s="11" t="s">
        <v>27</v>
      </c>
      <c r="E159" s="9" t="s">
        <v>87</v>
      </c>
      <c r="F159" s="9" t="s">
        <v>15</v>
      </c>
      <c r="G159" s="4">
        <f t="shared" si="44"/>
        <v>449.55576000000002</v>
      </c>
      <c r="H159" s="4">
        <f t="shared" si="44"/>
        <v>8.43</v>
      </c>
      <c r="I159" s="4">
        <f t="shared" si="44"/>
        <v>8.4559999999999995</v>
      </c>
    </row>
    <row r="160" spans="1:9" ht="55.5" customHeight="1" outlineLevel="4">
      <c r="A160" s="10" t="s">
        <v>16</v>
      </c>
      <c r="B160" s="44">
        <v>904</v>
      </c>
      <c r="C160" s="11" t="s">
        <v>40</v>
      </c>
      <c r="D160" s="11" t="s">
        <v>27</v>
      </c>
      <c r="E160" s="9" t="s">
        <v>87</v>
      </c>
      <c r="F160" s="9" t="s">
        <v>17</v>
      </c>
      <c r="G160" s="4">
        <v>449.55576000000002</v>
      </c>
      <c r="H160" s="4">
        <v>8.43</v>
      </c>
      <c r="I160" s="4">
        <v>8.4559999999999995</v>
      </c>
    </row>
    <row r="161" spans="1:9" ht="55.5" customHeight="1" outlineLevel="4">
      <c r="A161" s="10" t="s">
        <v>101</v>
      </c>
      <c r="B161" s="44">
        <v>904</v>
      </c>
      <c r="C161" s="11" t="s">
        <v>40</v>
      </c>
      <c r="D161" s="11" t="s">
        <v>27</v>
      </c>
      <c r="E161" s="9" t="s">
        <v>136</v>
      </c>
      <c r="F161" s="9"/>
      <c r="G161" s="4">
        <f>G162</f>
        <v>1185.7621899999999</v>
      </c>
      <c r="H161" s="3">
        <v>0</v>
      </c>
      <c r="I161" s="3">
        <v>0</v>
      </c>
    </row>
    <row r="162" spans="1:9" ht="55.5" customHeight="1" outlineLevel="4">
      <c r="A162" s="10" t="s">
        <v>14</v>
      </c>
      <c r="B162" s="44">
        <v>904</v>
      </c>
      <c r="C162" s="11" t="s">
        <v>40</v>
      </c>
      <c r="D162" s="11" t="s">
        <v>27</v>
      </c>
      <c r="E162" s="9" t="s">
        <v>136</v>
      </c>
      <c r="F162" s="9" t="s">
        <v>15</v>
      </c>
      <c r="G162" s="4">
        <f>G163</f>
        <v>1185.7621899999999</v>
      </c>
      <c r="H162" s="3">
        <v>0</v>
      </c>
      <c r="I162" s="3">
        <v>0</v>
      </c>
    </row>
    <row r="163" spans="1:9" ht="55.5" customHeight="1" outlineLevel="4">
      <c r="A163" s="10" t="s">
        <v>16</v>
      </c>
      <c r="B163" s="44">
        <v>904</v>
      </c>
      <c r="C163" s="11" t="s">
        <v>40</v>
      </c>
      <c r="D163" s="11" t="s">
        <v>27</v>
      </c>
      <c r="E163" s="9" t="s">
        <v>136</v>
      </c>
      <c r="F163" s="9" t="s">
        <v>17</v>
      </c>
      <c r="G163" s="4">
        <v>1185.7621899999999</v>
      </c>
      <c r="H163" s="3">
        <v>0</v>
      </c>
      <c r="I163" s="3">
        <v>0</v>
      </c>
    </row>
    <row r="164" spans="1:9" ht="0.75" hidden="1" customHeight="1" outlineLevel="4">
      <c r="A164" s="15" t="s">
        <v>125</v>
      </c>
      <c r="B164" s="44">
        <v>904</v>
      </c>
      <c r="C164" s="17" t="s">
        <v>40</v>
      </c>
      <c r="D164" s="17" t="s">
        <v>27</v>
      </c>
      <c r="E164" s="18" t="s">
        <v>144</v>
      </c>
      <c r="F164" s="18"/>
      <c r="G164" s="3">
        <f>G165</f>
        <v>0</v>
      </c>
      <c r="H164" s="3">
        <f t="shared" ref="H164:I164" si="45">H165</f>
        <v>0</v>
      </c>
      <c r="I164" s="3">
        <f t="shared" si="45"/>
        <v>0</v>
      </c>
    </row>
    <row r="165" spans="1:9" ht="37.5" hidden="1" outlineLevel="4">
      <c r="A165" s="15" t="s">
        <v>145</v>
      </c>
      <c r="B165" s="44">
        <v>904</v>
      </c>
      <c r="C165" s="17" t="s">
        <v>40</v>
      </c>
      <c r="D165" s="17" t="s">
        <v>27</v>
      </c>
      <c r="E165" s="18" t="s">
        <v>143</v>
      </c>
      <c r="F165" s="18"/>
      <c r="G165" s="3">
        <f t="shared" ref="G165:I166" si="46">G166</f>
        <v>0</v>
      </c>
      <c r="H165" s="3">
        <f t="shared" si="46"/>
        <v>0</v>
      </c>
      <c r="I165" s="3">
        <f t="shared" si="46"/>
        <v>0</v>
      </c>
    </row>
    <row r="166" spans="1:9" ht="42.75" hidden="1" customHeight="1" outlineLevel="4">
      <c r="A166" s="15" t="s">
        <v>14</v>
      </c>
      <c r="B166" s="44">
        <v>904</v>
      </c>
      <c r="C166" s="17" t="s">
        <v>40</v>
      </c>
      <c r="D166" s="17" t="s">
        <v>27</v>
      </c>
      <c r="E166" s="18" t="s">
        <v>143</v>
      </c>
      <c r="F166" s="18" t="s">
        <v>15</v>
      </c>
      <c r="G166" s="3">
        <f>G167</f>
        <v>0</v>
      </c>
      <c r="H166" s="3">
        <f t="shared" si="46"/>
        <v>0</v>
      </c>
      <c r="I166" s="3">
        <f t="shared" si="46"/>
        <v>0</v>
      </c>
    </row>
    <row r="167" spans="1:9" ht="42.75" hidden="1" customHeight="1" outlineLevel="4">
      <c r="A167" s="15" t="s">
        <v>16</v>
      </c>
      <c r="B167" s="44">
        <v>904</v>
      </c>
      <c r="C167" s="17" t="s">
        <v>40</v>
      </c>
      <c r="D167" s="17" t="s">
        <v>27</v>
      </c>
      <c r="E167" s="18" t="s">
        <v>143</v>
      </c>
      <c r="F167" s="18" t="s">
        <v>17</v>
      </c>
      <c r="G167" s="3">
        <v>0</v>
      </c>
      <c r="H167" s="3">
        <v>0</v>
      </c>
      <c r="I167" s="3">
        <v>0</v>
      </c>
    </row>
    <row r="168" spans="1:9" ht="38.25" hidden="1" customHeight="1" outlineLevel="4">
      <c r="A168" s="35" t="s">
        <v>142</v>
      </c>
      <c r="B168" s="44">
        <v>904</v>
      </c>
      <c r="C168" s="17" t="s">
        <v>40</v>
      </c>
      <c r="D168" s="17" t="s">
        <v>27</v>
      </c>
      <c r="E168" s="9" t="s">
        <v>141</v>
      </c>
      <c r="F168" s="18"/>
      <c r="G168" s="3">
        <f>G169+G172</f>
        <v>0</v>
      </c>
      <c r="H168" s="3">
        <v>0</v>
      </c>
      <c r="I168" s="3">
        <v>0</v>
      </c>
    </row>
    <row r="169" spans="1:9" ht="75" hidden="1" outlineLevel="4">
      <c r="A169" s="50" t="s">
        <v>137</v>
      </c>
      <c r="B169" s="44">
        <v>904</v>
      </c>
      <c r="C169" s="17" t="s">
        <v>40</v>
      </c>
      <c r="D169" s="17" t="s">
        <v>27</v>
      </c>
      <c r="E169" s="52" t="s">
        <v>139</v>
      </c>
      <c r="F169" s="53"/>
      <c r="G169" s="3">
        <f>G170</f>
        <v>0</v>
      </c>
      <c r="H169" s="3">
        <v>0</v>
      </c>
      <c r="I169" s="3">
        <v>0</v>
      </c>
    </row>
    <row r="170" spans="1:9" ht="39" hidden="1" customHeight="1" outlineLevel="4">
      <c r="A170" s="51" t="s">
        <v>14</v>
      </c>
      <c r="B170" s="44">
        <v>904</v>
      </c>
      <c r="C170" s="17" t="s">
        <v>40</v>
      </c>
      <c r="D170" s="17" t="s">
        <v>27</v>
      </c>
      <c r="E170" s="52" t="s">
        <v>139</v>
      </c>
      <c r="F170" s="53" t="s">
        <v>15</v>
      </c>
      <c r="G170" s="3">
        <f>G171</f>
        <v>0</v>
      </c>
      <c r="H170" s="3">
        <v>0</v>
      </c>
      <c r="I170" s="3">
        <v>0</v>
      </c>
    </row>
    <row r="171" spans="1:9" ht="56.25" hidden="1" outlineLevel="4">
      <c r="A171" s="51" t="s">
        <v>16</v>
      </c>
      <c r="B171" s="44">
        <v>904</v>
      </c>
      <c r="C171" s="17" t="s">
        <v>40</v>
      </c>
      <c r="D171" s="17" t="s">
        <v>27</v>
      </c>
      <c r="E171" s="52" t="s">
        <v>139</v>
      </c>
      <c r="F171" s="53" t="s">
        <v>17</v>
      </c>
      <c r="G171" s="3">
        <v>0</v>
      </c>
      <c r="H171" s="3">
        <v>0</v>
      </c>
      <c r="I171" s="3">
        <v>0</v>
      </c>
    </row>
    <row r="172" spans="1:9" ht="93.75" hidden="1" outlineLevel="4">
      <c r="A172" s="50" t="s">
        <v>138</v>
      </c>
      <c r="B172" s="44">
        <v>904</v>
      </c>
      <c r="C172" s="17" t="s">
        <v>40</v>
      </c>
      <c r="D172" s="17" t="s">
        <v>27</v>
      </c>
      <c r="E172" s="52" t="s">
        <v>140</v>
      </c>
      <c r="F172" s="53"/>
      <c r="G172" s="3">
        <f>G173</f>
        <v>0</v>
      </c>
      <c r="H172" s="3">
        <f t="shared" ref="H172:I172" si="47">H173</f>
        <v>0</v>
      </c>
      <c r="I172" s="3">
        <f t="shared" si="47"/>
        <v>0</v>
      </c>
    </row>
    <row r="173" spans="1:9" ht="42.75" hidden="1" customHeight="1" outlineLevel="4">
      <c r="A173" s="51" t="s">
        <v>14</v>
      </c>
      <c r="B173" s="44">
        <v>904</v>
      </c>
      <c r="C173" s="17" t="s">
        <v>40</v>
      </c>
      <c r="D173" s="17" t="s">
        <v>27</v>
      </c>
      <c r="E173" s="52" t="s">
        <v>140</v>
      </c>
      <c r="F173" s="53" t="s">
        <v>15</v>
      </c>
      <c r="G173" s="3">
        <f>G174</f>
        <v>0</v>
      </c>
      <c r="H173" s="3">
        <f>H174</f>
        <v>0</v>
      </c>
      <c r="I173" s="3">
        <f>I174</f>
        <v>0</v>
      </c>
    </row>
    <row r="174" spans="1:9" ht="56.25" hidden="1" outlineLevel="4">
      <c r="A174" s="37" t="s">
        <v>16</v>
      </c>
      <c r="B174" s="44">
        <v>904</v>
      </c>
      <c r="C174" s="17" t="s">
        <v>40</v>
      </c>
      <c r="D174" s="17" t="s">
        <v>27</v>
      </c>
      <c r="E174" s="52" t="s">
        <v>140</v>
      </c>
      <c r="F174" s="53" t="s">
        <v>17</v>
      </c>
      <c r="G174" s="3">
        <v>0</v>
      </c>
      <c r="H174" s="3">
        <v>0</v>
      </c>
      <c r="I174" s="3">
        <v>0</v>
      </c>
    </row>
    <row r="175" spans="1:9" ht="18.75" collapsed="1">
      <c r="A175" s="15" t="s">
        <v>49</v>
      </c>
      <c r="B175" s="44">
        <v>904</v>
      </c>
      <c r="C175" s="17" t="s">
        <v>29</v>
      </c>
      <c r="D175" s="17"/>
      <c r="E175" s="18"/>
      <c r="F175" s="18"/>
      <c r="G175" s="3">
        <f>G176</f>
        <v>149.5</v>
      </c>
      <c r="H175" s="3">
        <f>H176</f>
        <v>149.5</v>
      </c>
      <c r="I175" s="3">
        <f>I176</f>
        <v>149.5</v>
      </c>
    </row>
    <row r="176" spans="1:9" ht="25.5" customHeight="1" outlineLevel="1">
      <c r="A176" s="15" t="s">
        <v>50</v>
      </c>
      <c r="B176" s="44">
        <v>904</v>
      </c>
      <c r="C176" s="17" t="s">
        <v>29</v>
      </c>
      <c r="D176" s="17" t="s">
        <v>7</v>
      </c>
      <c r="E176" s="18"/>
      <c r="F176" s="18"/>
      <c r="G176" s="3">
        <f>G179</f>
        <v>149.5</v>
      </c>
      <c r="H176" s="3">
        <f>H179</f>
        <v>149.5</v>
      </c>
      <c r="I176" s="3">
        <f>I179</f>
        <v>149.5</v>
      </c>
    </row>
    <row r="177" spans="1:9" ht="60.75" customHeight="1" outlineLevel="1">
      <c r="A177" s="37" t="s">
        <v>111</v>
      </c>
      <c r="B177" s="44">
        <v>904</v>
      </c>
      <c r="C177" s="17" t="s">
        <v>29</v>
      </c>
      <c r="D177" s="17" t="s">
        <v>7</v>
      </c>
      <c r="E177" s="9" t="s">
        <v>112</v>
      </c>
      <c r="F177" s="18"/>
      <c r="G177" s="3">
        <f>G178</f>
        <v>149.5</v>
      </c>
      <c r="H177" s="3">
        <f t="shared" ref="H177:I177" si="48">H178</f>
        <v>149.5</v>
      </c>
      <c r="I177" s="3">
        <f t="shared" si="48"/>
        <v>149.5</v>
      </c>
    </row>
    <row r="178" spans="1:9" ht="39.75" customHeight="1" outlineLevel="1">
      <c r="A178" s="15" t="s">
        <v>126</v>
      </c>
      <c r="B178" s="44">
        <v>904</v>
      </c>
      <c r="C178" s="17" t="s">
        <v>29</v>
      </c>
      <c r="D178" s="17" t="s">
        <v>7</v>
      </c>
      <c r="E178" s="18" t="s">
        <v>127</v>
      </c>
      <c r="F178" s="18"/>
      <c r="G178" s="3">
        <f>G179</f>
        <v>149.5</v>
      </c>
      <c r="H178" s="3">
        <f t="shared" ref="H178:I178" si="49">H179</f>
        <v>149.5</v>
      </c>
      <c r="I178" s="3">
        <f t="shared" si="49"/>
        <v>149.5</v>
      </c>
    </row>
    <row r="179" spans="1:9" ht="41.25" customHeight="1" outlineLevel="2">
      <c r="A179" s="20" t="s">
        <v>67</v>
      </c>
      <c r="B179" s="44">
        <v>904</v>
      </c>
      <c r="C179" s="17" t="s">
        <v>29</v>
      </c>
      <c r="D179" s="17" t="s">
        <v>7</v>
      </c>
      <c r="E179" s="18" t="s">
        <v>88</v>
      </c>
      <c r="F179" s="18"/>
      <c r="G179" s="3">
        <f t="shared" ref="G179:I180" si="50">G180</f>
        <v>149.5</v>
      </c>
      <c r="H179" s="3">
        <f t="shared" si="50"/>
        <v>149.5</v>
      </c>
      <c r="I179" s="3">
        <f t="shared" si="50"/>
        <v>149.5</v>
      </c>
    </row>
    <row r="180" spans="1:9" ht="37.5" outlineLevel="3">
      <c r="A180" s="15" t="s">
        <v>51</v>
      </c>
      <c r="B180" s="44">
        <v>904</v>
      </c>
      <c r="C180" s="17" t="s">
        <v>29</v>
      </c>
      <c r="D180" s="17" t="s">
        <v>7</v>
      </c>
      <c r="E180" s="18" t="s">
        <v>88</v>
      </c>
      <c r="F180" s="18" t="s">
        <v>52</v>
      </c>
      <c r="G180" s="3">
        <f t="shared" si="50"/>
        <v>149.5</v>
      </c>
      <c r="H180" s="3">
        <f t="shared" si="50"/>
        <v>149.5</v>
      </c>
      <c r="I180" s="3">
        <f t="shared" si="50"/>
        <v>149.5</v>
      </c>
    </row>
    <row r="181" spans="1:9" ht="37.5" outlineLevel="4">
      <c r="A181" s="15" t="s">
        <v>53</v>
      </c>
      <c r="B181" s="44">
        <v>904</v>
      </c>
      <c r="C181" s="17" t="s">
        <v>29</v>
      </c>
      <c r="D181" s="17" t="s">
        <v>7</v>
      </c>
      <c r="E181" s="18" t="s">
        <v>88</v>
      </c>
      <c r="F181" s="18" t="s">
        <v>54</v>
      </c>
      <c r="G181" s="3">
        <v>149.5</v>
      </c>
      <c r="H181" s="3">
        <v>149.5</v>
      </c>
      <c r="I181" s="3">
        <v>149.5</v>
      </c>
    </row>
    <row r="182" spans="1:9" ht="27.75" customHeight="1">
      <c r="A182" s="21" t="s">
        <v>55</v>
      </c>
      <c r="B182" s="21"/>
      <c r="C182" s="21"/>
      <c r="D182" s="21"/>
      <c r="E182" s="21"/>
      <c r="F182" s="21"/>
      <c r="G182" s="3">
        <f>G17+G74+G81+G125+G175+G65</f>
        <v>16543.684949999999</v>
      </c>
      <c r="H182" s="3">
        <f>H17+H74+H81+H125+H175+H65</f>
        <v>11247.46</v>
      </c>
      <c r="I182" s="3">
        <f>I17+I74+I81+I125+I175+I65</f>
        <v>11595.832</v>
      </c>
    </row>
    <row r="183" spans="1:9" ht="12.75" customHeight="1">
      <c r="A183" s="22"/>
      <c r="B183" s="22"/>
      <c r="C183" s="22"/>
      <c r="D183" s="22"/>
      <c r="E183" s="22"/>
      <c r="F183" s="22"/>
      <c r="G183" s="22"/>
      <c r="H183" s="16"/>
      <c r="I183" s="16"/>
    </row>
    <row r="184" spans="1:9">
      <c r="A184" s="61"/>
      <c r="B184" s="61"/>
      <c r="C184" s="61"/>
      <c r="D184" s="61"/>
      <c r="E184" s="61"/>
      <c r="F184" s="61"/>
      <c r="G184" s="61"/>
      <c r="H184" s="16"/>
      <c r="I184" s="16"/>
    </row>
  </sheetData>
  <mergeCells count="13">
    <mergeCell ref="C6:I6"/>
    <mergeCell ref="A7:I7"/>
    <mergeCell ref="A1:I1"/>
    <mergeCell ref="A2:I2"/>
    <mergeCell ref="A3:I3"/>
    <mergeCell ref="A4:I4"/>
    <mergeCell ref="A5:I5"/>
    <mergeCell ref="A9:I9"/>
    <mergeCell ref="A10:I10"/>
    <mergeCell ref="A11:I11"/>
    <mergeCell ref="A12:I12"/>
    <mergeCell ref="A184:G184"/>
    <mergeCell ref="A13:I13"/>
  </mergeCells>
  <pageMargins left="0.41" right="0.31" top="0.59055118110236227" bottom="0.59055118110236227" header="0.39370078740157483" footer="0.39370078740157483"/>
  <pageSetup paperSize="9" scale="6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Пользователь</cp:lastModifiedBy>
  <cp:lastPrinted>2024-01-09T14:21:52Z</cp:lastPrinted>
  <dcterms:modified xsi:type="dcterms:W3CDTF">2025-11-12T14:34:09Z</dcterms:modified>
</cp:coreProperties>
</file>